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575" tabRatio="601"/>
  </bookViews>
  <sheets>
    <sheet name="2026по СанПин" sheetId="28" r:id="rId1"/>
    <sheet name="2026" sheetId="26" r:id="rId2"/>
    <sheet name="ведомость контроля  нетто" sheetId="14" r:id="rId3"/>
    <sheet name="суточ.кк" sheetId="3" r:id="rId4"/>
    <sheet name="масса порци" sheetId="16" r:id="rId5"/>
    <sheet name="суммарн.объем" sheetId="19" r:id="rId6"/>
  </sheets>
  <calcPr calcId="162913" refMode="R1C1"/>
</workbook>
</file>

<file path=xl/calcChain.xml><?xml version="1.0" encoding="utf-8"?>
<calcChain xmlns="http://schemas.openxmlformats.org/spreadsheetml/2006/main">
  <c r="E146" i="28" l="1"/>
  <c r="F146" i="28"/>
  <c r="G146" i="28"/>
  <c r="H146" i="28"/>
  <c r="I146" i="28"/>
  <c r="J146" i="28"/>
  <c r="K146" i="28"/>
  <c r="D146" i="28"/>
  <c r="E25" i="28"/>
  <c r="F25" i="28"/>
  <c r="G25" i="28"/>
  <c r="H25" i="28"/>
  <c r="I25" i="28"/>
  <c r="J25" i="28"/>
  <c r="K25" i="28"/>
  <c r="D25" i="28"/>
  <c r="E114" i="28"/>
  <c r="F114" i="28"/>
  <c r="G114" i="28"/>
  <c r="H114" i="28"/>
  <c r="I114" i="28"/>
  <c r="J114" i="28"/>
  <c r="K114" i="28"/>
  <c r="D114" i="28"/>
  <c r="Q31" i="14"/>
  <c r="R31" i="14"/>
  <c r="Q32" i="14"/>
  <c r="R32" i="14"/>
  <c r="D32" i="14"/>
  <c r="D31" i="14"/>
  <c r="D33" i="14"/>
  <c r="Q33" i="14"/>
  <c r="R33" i="14"/>
  <c r="D34" i="14"/>
  <c r="Q34" i="14"/>
  <c r="R34" i="14"/>
  <c r="E34" i="28"/>
  <c r="F34" i="28"/>
  <c r="G34" i="28"/>
  <c r="H34" i="28"/>
  <c r="I34" i="28"/>
  <c r="J34" i="28"/>
  <c r="K34" i="28"/>
  <c r="D34" i="28"/>
  <c r="Q6" i="14"/>
  <c r="R6" i="14"/>
  <c r="Q7" i="14"/>
  <c r="R7" i="14"/>
  <c r="Q8" i="14"/>
  <c r="R8" i="14"/>
  <c r="Q9" i="14"/>
  <c r="R9" i="14"/>
  <c r="Q10" i="14"/>
  <c r="R10" i="14"/>
  <c r="Q11" i="14"/>
  <c r="R11" i="14"/>
  <c r="Q12" i="14"/>
  <c r="R12" i="14"/>
  <c r="Q13" i="14"/>
  <c r="R13" i="14"/>
  <c r="Q14" i="14"/>
  <c r="R14" i="14"/>
  <c r="Q15" i="14"/>
  <c r="R15" i="14"/>
  <c r="Q16" i="14"/>
  <c r="R16" i="14"/>
  <c r="Q17" i="14"/>
  <c r="R17" i="14"/>
  <c r="Q18" i="14"/>
  <c r="R18" i="14"/>
  <c r="Q19" i="14"/>
  <c r="R19" i="14"/>
  <c r="Q20" i="14"/>
  <c r="R20" i="14"/>
  <c r="Q21" i="14"/>
  <c r="R21" i="14"/>
  <c r="Q22" i="14"/>
  <c r="R22" i="14"/>
  <c r="Q23" i="14"/>
  <c r="R23" i="14"/>
  <c r="Q24" i="14"/>
  <c r="R24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5" i="14"/>
  <c r="R35" i="14"/>
  <c r="Q36" i="14"/>
  <c r="R36" i="14"/>
  <c r="Q37" i="14"/>
  <c r="R37" i="14"/>
  <c r="Q38" i="14"/>
  <c r="R38" i="14"/>
  <c r="Q39" i="14"/>
  <c r="R39" i="14"/>
  <c r="Q40" i="14"/>
  <c r="R40" i="14"/>
  <c r="Q41" i="14"/>
  <c r="R41" i="14"/>
  <c r="Q42" i="14"/>
  <c r="R42" i="14"/>
  <c r="Q43" i="14"/>
  <c r="R43" i="14"/>
  <c r="Q44" i="14"/>
  <c r="R44" i="14"/>
  <c r="Q45" i="14"/>
  <c r="R45" i="14"/>
  <c r="Q46" i="14"/>
  <c r="R46" i="14"/>
  <c r="Q47" i="14"/>
  <c r="R47" i="14"/>
  <c r="Q48" i="14"/>
  <c r="R48" i="14"/>
  <c r="Q49" i="14"/>
  <c r="R49" i="14"/>
  <c r="Q50" i="14"/>
  <c r="R50" i="14"/>
  <c r="Q51" i="14"/>
  <c r="R51" i="14"/>
  <c r="Q52" i="14"/>
  <c r="R52" i="14"/>
  <c r="Q53" i="14"/>
  <c r="R53" i="14"/>
  <c r="Q54" i="14"/>
  <c r="R54" i="14"/>
  <c r="Q55" i="14"/>
  <c r="R55" i="14"/>
  <c r="Q56" i="14"/>
  <c r="R56" i="14"/>
  <c r="Q57" i="14"/>
  <c r="R57" i="14"/>
  <c r="Q58" i="14"/>
  <c r="R58" i="14"/>
  <c r="Q59" i="14"/>
  <c r="R59" i="14"/>
  <c r="Q60" i="14"/>
  <c r="R60" i="14"/>
  <c r="Q5" i="14"/>
  <c r="R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5" i="14"/>
  <c r="E168" i="28"/>
  <c r="F168" i="28"/>
  <c r="G168" i="28"/>
  <c r="G169" i="28"/>
  <c r="H168" i="28"/>
  <c r="I168" i="28"/>
  <c r="J168" i="28"/>
  <c r="K168" i="28"/>
  <c r="D168" i="28"/>
  <c r="E156" i="28"/>
  <c r="F156" i="28"/>
  <c r="F169" i="28"/>
  <c r="G156" i="28"/>
  <c r="H156" i="28"/>
  <c r="I156" i="28"/>
  <c r="J156" i="28"/>
  <c r="K156" i="28"/>
  <c r="K169" i="28"/>
  <c r="D156" i="28"/>
  <c r="D169" i="28"/>
  <c r="E103" i="28"/>
  <c r="F103" i="28"/>
  <c r="G103" i="28"/>
  <c r="H103" i="28"/>
  <c r="I103" i="28"/>
  <c r="J103" i="28"/>
  <c r="K103" i="28"/>
  <c r="D103" i="28"/>
  <c r="E91" i="28"/>
  <c r="E104" i="28"/>
  <c r="F91" i="28"/>
  <c r="G91" i="28"/>
  <c r="H91" i="28"/>
  <c r="I91" i="28"/>
  <c r="J91" i="28"/>
  <c r="K91" i="28"/>
  <c r="D91" i="28"/>
  <c r="D104" i="28"/>
  <c r="E15" i="28"/>
  <c r="F15" i="28"/>
  <c r="G15" i="28"/>
  <c r="G26" i="28"/>
  <c r="H15" i="28"/>
  <c r="I15" i="28"/>
  <c r="J15" i="28"/>
  <c r="K15" i="28"/>
  <c r="D15" i="28"/>
  <c r="D26" i="28"/>
  <c r="E54" i="28"/>
  <c r="F54" i="28"/>
  <c r="G54" i="28"/>
  <c r="H54" i="28"/>
  <c r="I54" i="28"/>
  <c r="J54" i="28"/>
  <c r="K54" i="28"/>
  <c r="D54" i="28"/>
  <c r="E82" i="28"/>
  <c r="F82" i="28"/>
  <c r="G82" i="28"/>
  <c r="H82" i="28"/>
  <c r="I82" i="28"/>
  <c r="J82" i="28"/>
  <c r="K82" i="28"/>
  <c r="D82" i="28"/>
  <c r="E195" i="28"/>
  <c r="F195" i="28"/>
  <c r="G195" i="28"/>
  <c r="H195" i="28"/>
  <c r="I195" i="28"/>
  <c r="J195" i="28"/>
  <c r="K195" i="28"/>
  <c r="K206" i="28"/>
  <c r="D195" i="28"/>
  <c r="E124" i="28"/>
  <c r="F124" i="28"/>
  <c r="G124" i="28"/>
  <c r="H124" i="28"/>
  <c r="I124" i="28"/>
  <c r="J124" i="28"/>
  <c r="K124" i="28"/>
  <c r="D124" i="28"/>
  <c r="E177" i="28"/>
  <c r="F177" i="28"/>
  <c r="G177" i="28"/>
  <c r="H177" i="28"/>
  <c r="I177" i="28"/>
  <c r="J177" i="28"/>
  <c r="K177" i="28"/>
  <c r="D177" i="28"/>
  <c r="K205" i="28"/>
  <c r="J205" i="28"/>
  <c r="I205" i="28"/>
  <c r="H205" i="28"/>
  <c r="G205" i="28"/>
  <c r="F205" i="28"/>
  <c r="E205" i="28"/>
  <c r="D205" i="28"/>
  <c r="D206" i="28"/>
  <c r="K186" i="28"/>
  <c r="J186" i="28"/>
  <c r="J187" i="28"/>
  <c r="I186" i="28"/>
  <c r="H186" i="28"/>
  <c r="H187" i="28"/>
  <c r="G186" i="28"/>
  <c r="F186" i="28"/>
  <c r="E186" i="28"/>
  <c r="D186" i="28"/>
  <c r="K73" i="28"/>
  <c r="J73" i="28"/>
  <c r="I73" i="28"/>
  <c r="I83" i="28"/>
  <c r="H73" i="28"/>
  <c r="G73" i="28"/>
  <c r="F73" i="28"/>
  <c r="E73" i="28"/>
  <c r="E83" i="28"/>
  <c r="D73" i="28"/>
  <c r="K62" i="28"/>
  <c r="J62" i="28"/>
  <c r="I62" i="28"/>
  <c r="I63" i="28"/>
  <c r="H62" i="28"/>
  <c r="G62" i="28"/>
  <c r="F62" i="28"/>
  <c r="F63" i="28"/>
  <c r="E62" i="28"/>
  <c r="D62" i="28"/>
  <c r="K44" i="28"/>
  <c r="J44" i="28"/>
  <c r="J45" i="28"/>
  <c r="I44" i="28"/>
  <c r="H44" i="28"/>
  <c r="G44" i="28"/>
  <c r="F44" i="28"/>
  <c r="F45" i="28"/>
  <c r="E44" i="28"/>
  <c r="D44" i="28"/>
  <c r="D9" i="3"/>
  <c r="E9" i="3"/>
  <c r="F104" i="28"/>
  <c r="F26" i="28"/>
  <c r="D45" i="28"/>
  <c r="F83" i="28"/>
  <c r="G63" i="28"/>
  <c r="H45" i="28"/>
  <c r="D83" i="28"/>
  <c r="I104" i="28"/>
  <c r="I45" i="28"/>
  <c r="G206" i="28"/>
  <c r="K83" i="28"/>
  <c r="I26" i="28"/>
  <c r="K104" i="28"/>
  <c r="G104" i="28"/>
  <c r="H26" i="28"/>
  <c r="D63" i="28"/>
  <c r="H63" i="28"/>
  <c r="H83" i="28"/>
  <c r="G83" i="28"/>
  <c r="E63" i="28"/>
  <c r="J63" i="28"/>
  <c r="E206" i="28"/>
  <c r="I206" i="28"/>
  <c r="J26" i="28"/>
  <c r="D187" i="28"/>
  <c r="K187" i="28"/>
  <c r="E187" i="28"/>
  <c r="I187" i="28"/>
  <c r="H169" i="28"/>
  <c r="J169" i="28"/>
  <c r="F206" i="28"/>
  <c r="J206" i="28"/>
  <c r="G187" i="28"/>
  <c r="J104" i="28"/>
  <c r="E26" i="28"/>
  <c r="K45" i="28"/>
  <c r="G45" i="28"/>
  <c r="G125" i="28"/>
  <c r="K26" i="28"/>
  <c r="E45" i="28"/>
  <c r="F187" i="28"/>
  <c r="H206" i="28"/>
  <c r="I125" i="28"/>
  <c r="E125" i="28"/>
  <c r="J83" i="28"/>
  <c r="K63" i="28"/>
  <c r="H104" i="28"/>
  <c r="E169" i="28"/>
  <c r="I169" i="28"/>
  <c r="D125" i="28"/>
  <c r="H125" i="28"/>
  <c r="K125" i="28"/>
  <c r="J125" i="28"/>
  <c r="F125" i="28"/>
  <c r="G207" i="28"/>
  <c r="I207" i="28"/>
  <c r="E134" i="28"/>
  <c r="E147" i="28"/>
  <c r="E207" i="28"/>
  <c r="D207" i="28"/>
  <c r="I147" i="28"/>
  <c r="I134" i="28"/>
  <c r="D134" i="28"/>
  <c r="D147" i="28"/>
  <c r="J134" i="28"/>
  <c r="J147" i="28"/>
  <c r="J207" i="28"/>
  <c r="F134" i="28"/>
  <c r="F147" i="28"/>
  <c r="F207" i="28"/>
  <c r="G147" i="28"/>
  <c r="G134" i="28"/>
  <c r="K134" i="28"/>
  <c r="K147" i="28"/>
  <c r="K207" i="28"/>
  <c r="H134" i="28"/>
  <c r="H147" i="28"/>
  <c r="H207" i="28"/>
</calcChain>
</file>

<file path=xl/sharedStrings.xml><?xml version="1.0" encoding="utf-8"?>
<sst xmlns="http://schemas.openxmlformats.org/spreadsheetml/2006/main" count="1159" uniqueCount="383">
  <si>
    <t>Наименование блюда</t>
  </si>
  <si>
    <t>Наименование продуктов</t>
  </si>
  <si>
    <t>брутто</t>
  </si>
  <si>
    <t>яйцо</t>
  </si>
  <si>
    <t>молоко</t>
  </si>
  <si>
    <t>крупа</t>
  </si>
  <si>
    <t>сахар</t>
  </si>
  <si>
    <t>ОБЕД</t>
  </si>
  <si>
    <t>морковь</t>
  </si>
  <si>
    <t>свекла</t>
  </si>
  <si>
    <t>лук</t>
  </si>
  <si>
    <t>картофель</t>
  </si>
  <si>
    <t>сметана</t>
  </si>
  <si>
    <t>мясо</t>
  </si>
  <si>
    <t>Хлеб пшеничный/</t>
  </si>
  <si>
    <t>хлеб ржаной</t>
  </si>
  <si>
    <t>творог</t>
  </si>
  <si>
    <t>фрукты</t>
  </si>
  <si>
    <t>рыба</t>
  </si>
  <si>
    <t>хлеб</t>
  </si>
  <si>
    <t>Картофельное пюре</t>
  </si>
  <si>
    <t>чай</t>
  </si>
  <si>
    <t>Всего в день:</t>
  </si>
  <si>
    <t>сыр</t>
  </si>
  <si>
    <t>капуста</t>
  </si>
  <si>
    <t>сливочное масло</t>
  </si>
  <si>
    <t>сухофрукты</t>
  </si>
  <si>
    <t>растительное масло</t>
  </si>
  <si>
    <t>хлеб пшеничный</t>
  </si>
  <si>
    <t>Какао с молоком</t>
  </si>
  <si>
    <t>какао</t>
  </si>
  <si>
    <t>сливочное  масло</t>
  </si>
  <si>
    <t>огурец соленый</t>
  </si>
  <si>
    <t>ржаной</t>
  </si>
  <si>
    <t>овощи</t>
  </si>
  <si>
    <t>мука</t>
  </si>
  <si>
    <t>СОУС:</t>
  </si>
  <si>
    <t>Наименование продукта</t>
  </si>
  <si>
    <t>норма в день</t>
  </si>
  <si>
    <t xml:space="preserve"> картофель</t>
  </si>
  <si>
    <t>итого</t>
  </si>
  <si>
    <t>%</t>
  </si>
  <si>
    <t>ИТОГО</t>
  </si>
  <si>
    <t xml:space="preserve">Наименование  </t>
  </si>
  <si>
    <t>нетто</t>
  </si>
  <si>
    <t>крупа рисовая</t>
  </si>
  <si>
    <t>с маслом</t>
  </si>
  <si>
    <t>консеры рыбные</t>
  </si>
  <si>
    <t>хлеб пшенич.</t>
  </si>
  <si>
    <t>соленый огурец</t>
  </si>
  <si>
    <t>сливоч. масло</t>
  </si>
  <si>
    <t>с/фрукты</t>
  </si>
  <si>
    <t xml:space="preserve">говядина </t>
  </si>
  <si>
    <t xml:space="preserve">лук репчатый </t>
  </si>
  <si>
    <t>белки</t>
  </si>
  <si>
    <t>жиры</t>
  </si>
  <si>
    <t>углеводы</t>
  </si>
  <si>
    <t>помидор</t>
  </si>
  <si>
    <t>молоко или вода</t>
  </si>
  <si>
    <t>Салат картофельный</t>
  </si>
  <si>
    <t>томат паста</t>
  </si>
  <si>
    <t>чай- заварка</t>
  </si>
  <si>
    <t>Каллорийность</t>
  </si>
  <si>
    <t>7-11 лет</t>
  </si>
  <si>
    <t>вода</t>
  </si>
  <si>
    <t xml:space="preserve">Компот из смеси </t>
  </si>
  <si>
    <t>сухофруктов</t>
  </si>
  <si>
    <t>с соленым огурцом</t>
  </si>
  <si>
    <t>Фрукты</t>
  </si>
  <si>
    <t>томат пюре</t>
  </si>
  <si>
    <t>Клецки</t>
  </si>
  <si>
    <t>Рагу из овощей</t>
  </si>
  <si>
    <t>куры I категории</t>
  </si>
  <si>
    <t>Сложный гарнир</t>
  </si>
  <si>
    <t>яблоки</t>
  </si>
  <si>
    <t xml:space="preserve">СОУС </t>
  </si>
  <si>
    <t>помидор свежий</t>
  </si>
  <si>
    <t>Чай с сахаром</t>
  </si>
  <si>
    <t>лимонная кислота</t>
  </si>
  <si>
    <t>изюм</t>
  </si>
  <si>
    <t>сухари</t>
  </si>
  <si>
    <t>огурцы свежие</t>
  </si>
  <si>
    <t>капуста белокачан.</t>
  </si>
  <si>
    <t>Борщ  с капустой</t>
  </si>
  <si>
    <t>Соус сметанный:</t>
  </si>
  <si>
    <t>с молочным соусом</t>
  </si>
  <si>
    <t>3-7 лет</t>
  </si>
  <si>
    <t>К/молочная прод.</t>
  </si>
  <si>
    <t>Свежие фрукты</t>
  </si>
  <si>
    <t xml:space="preserve">и  картофелем, </t>
  </si>
  <si>
    <t>сладким соусом</t>
  </si>
  <si>
    <t>Наименование блюд</t>
  </si>
  <si>
    <t>Гарнир</t>
  </si>
  <si>
    <t>150-200</t>
  </si>
  <si>
    <t>200-250</t>
  </si>
  <si>
    <t>60-100</t>
  </si>
  <si>
    <t>100-150</t>
  </si>
  <si>
    <t>250-300</t>
  </si>
  <si>
    <t>100-120</t>
  </si>
  <si>
    <t>180-230</t>
  </si>
  <si>
    <t>молочная жидкая</t>
  </si>
  <si>
    <t>сыром</t>
  </si>
  <si>
    <t>помидоров и огурцов</t>
  </si>
  <si>
    <t>Салат из свежих</t>
  </si>
  <si>
    <t>говядина</t>
  </si>
  <si>
    <t>огурцы соленые</t>
  </si>
  <si>
    <t>макаронные  издел.</t>
  </si>
  <si>
    <t>Рассольник ленинградск.</t>
  </si>
  <si>
    <t>печень говяжья</t>
  </si>
  <si>
    <t>Каша манная</t>
  </si>
  <si>
    <t xml:space="preserve"> молочная жидкая</t>
  </si>
  <si>
    <t xml:space="preserve">Свекольник со </t>
  </si>
  <si>
    <t>Запеканка из</t>
  </si>
  <si>
    <t>творога с молочным</t>
  </si>
  <si>
    <t>ванилин</t>
  </si>
  <si>
    <t>огурец свежий</t>
  </si>
  <si>
    <t>масса гот.тефтели</t>
  </si>
  <si>
    <t>зеленый горошек</t>
  </si>
  <si>
    <t>Яйцо вареное</t>
  </si>
  <si>
    <t>1шт</t>
  </si>
  <si>
    <t>Каша "Дружба"</t>
  </si>
  <si>
    <t>крупа пшенная</t>
  </si>
  <si>
    <t>Винегрет</t>
  </si>
  <si>
    <t>Суп с рыбными</t>
  </si>
  <si>
    <t>консервами</t>
  </si>
  <si>
    <t xml:space="preserve">ЗАВТРАК </t>
  </si>
  <si>
    <t>Овощи натуральные</t>
  </si>
  <si>
    <t>куры  Iкатег.</t>
  </si>
  <si>
    <t>рыба- филе</t>
  </si>
  <si>
    <t>100/50</t>
  </si>
  <si>
    <t>Омлет натуральный</t>
  </si>
  <si>
    <t>с мясом</t>
  </si>
  <si>
    <t xml:space="preserve">Голубцы ленивые </t>
  </si>
  <si>
    <t>со сметанным соусом</t>
  </si>
  <si>
    <t>Компот из св. плодов</t>
  </si>
  <si>
    <t>7-11л</t>
  </si>
  <si>
    <t>12 и стар.</t>
  </si>
  <si>
    <t>специи</t>
  </si>
  <si>
    <t>возраст</t>
  </si>
  <si>
    <t>12 л. и стар.</t>
  </si>
  <si>
    <t>12 лет  и старше</t>
  </si>
  <si>
    <t>с молоком</t>
  </si>
  <si>
    <t>Кофейный напиток</t>
  </si>
  <si>
    <t xml:space="preserve">РАСПРЕДЛЕНИЕ  В ПРОЦЕНТОМ ОТНОШЕНИИ ПОТРЕБЛЕНИЕ ПИЩЕВЫХ ВЕЩЕСТВ И ЭНЕРГИИ ПО ПРИЕМАМ ПИЩИ В ЗАВИСИМОСТИ ОТ ВРЕМЕНИ ПРЕБЫВАНИЯ В ОРГАНИЗАЦИИ                    </t>
  </si>
  <si>
    <t>Приложение № 10 к СанПин 2.3./2.4.3590-50</t>
  </si>
  <si>
    <t>Приложение № 9 к СанПин 2.3./2.4.3590-50</t>
  </si>
  <si>
    <t>МАССА ПОРЦИЙ  ДЛЯ ДЕТЕЙ В ЗАВИСИМОСТИ ОТ ВОЗРАСТА (В ГРАММАХ)</t>
  </si>
  <si>
    <t>с 12 лет и старше</t>
  </si>
  <si>
    <t>12 лет и старше</t>
  </si>
  <si>
    <t>Каша, овощное,яичное,творожное,мясное блюдо ( допускается комбинация разных блюд завтраков, при этом каждое блюдо может быть уменьшино при условии соблюдения общей массы блюд завтрака)</t>
  </si>
  <si>
    <t>Третье блюдо (компот, кисель, кофейный напиток, чай, какао, сок, молоко, кефир и др.)</t>
  </si>
  <si>
    <t>Закуски ( холодное блюдо), салат, овощи и т.д</t>
  </si>
  <si>
    <t>Первое блюдо</t>
  </si>
  <si>
    <t>Второе блюдо(мясное, рыбное, блюдо из мяса птицы)</t>
  </si>
  <si>
    <t>90-120</t>
  </si>
  <si>
    <t>ПОКАЗАТЕЛИ</t>
  </si>
  <si>
    <t>от 7 до 12 лет</t>
  </si>
  <si>
    <t>ЗАВТРАК</t>
  </si>
  <si>
    <t>СУММАРНЫЕ ОБЪЁМЫ БЛЮД ПО ПРИЁМАМ ПИЩИ (В ГРАММАХ- НЕ МЕНЕЕ)</t>
  </si>
  <si>
    <t>Таблица 3</t>
  </si>
  <si>
    <t>108</t>
  </si>
  <si>
    <t>109</t>
  </si>
  <si>
    <t>лук репчатый</t>
  </si>
  <si>
    <t xml:space="preserve">бульон </t>
  </si>
  <si>
    <t xml:space="preserve">Суп картофельный с </t>
  </si>
  <si>
    <t>бобовыми и курицей</t>
  </si>
  <si>
    <t>растительное  масло</t>
  </si>
  <si>
    <t>кофейный напиток</t>
  </si>
  <si>
    <t xml:space="preserve">Каша пшенная </t>
  </si>
  <si>
    <t>с кукурузой и морков.</t>
  </si>
  <si>
    <t>кукуруза консерв.</t>
  </si>
  <si>
    <t>фрикадельками</t>
  </si>
  <si>
    <t>Суп картофельный с</t>
  </si>
  <si>
    <t>ФРИКАДЕЛЬКИ</t>
  </si>
  <si>
    <t>СОУС</t>
  </si>
  <si>
    <t>Салат   из свеклы</t>
  </si>
  <si>
    <t xml:space="preserve">Картофель отварной </t>
  </si>
  <si>
    <t>в молоке</t>
  </si>
  <si>
    <t>Каша пшеничная</t>
  </si>
  <si>
    <t>120/50</t>
  </si>
  <si>
    <t>Салат  картофельный</t>
  </si>
  <si>
    <t>Рис  припущенный</t>
  </si>
  <si>
    <t>Макаронные изделия</t>
  </si>
  <si>
    <t>Жаркое по-домашнему</t>
  </si>
  <si>
    <t>масса тушеного мяса</t>
  </si>
  <si>
    <t>масса тушых овощей</t>
  </si>
  <si>
    <t>200/50</t>
  </si>
  <si>
    <t>яйцо 48,0</t>
  </si>
  <si>
    <t>с соусом</t>
  </si>
  <si>
    <t>капуста белокоч.</t>
  </si>
  <si>
    <t xml:space="preserve">Капуста, тушеная </t>
  </si>
  <si>
    <t>капуста свежая</t>
  </si>
  <si>
    <t>масло сливочное</t>
  </si>
  <si>
    <t>масло растительное</t>
  </si>
  <si>
    <t xml:space="preserve">морковь </t>
  </si>
  <si>
    <t>Хлеб пшеничный</t>
  </si>
  <si>
    <t>капуста белокочан.</t>
  </si>
  <si>
    <t>Суп картофельный</t>
  </si>
  <si>
    <t>овощи свежие</t>
  </si>
  <si>
    <t>Компот  из  ягод</t>
  </si>
  <si>
    <t>сушеных</t>
  </si>
  <si>
    <t>Азу</t>
  </si>
  <si>
    <t>маса тушеного мяса</t>
  </si>
  <si>
    <t>масса соуса и овощей</t>
  </si>
  <si>
    <t>Салат из овощей</t>
  </si>
  <si>
    <t xml:space="preserve">                                                                                                                                                                                     Таблица 3</t>
  </si>
  <si>
    <t>ТАБЛИЦА № 3</t>
  </si>
  <si>
    <t xml:space="preserve">                                                                                                                           Таблица 1</t>
  </si>
  <si>
    <t>крупа, бобовые</t>
  </si>
  <si>
    <t xml:space="preserve"> макар.изделия</t>
  </si>
  <si>
    <t>мясо I катег.</t>
  </si>
  <si>
    <t>Субпродукты</t>
  </si>
  <si>
    <t>соль йодированный</t>
  </si>
  <si>
    <t>какао-порошок</t>
  </si>
  <si>
    <t>ЭНЕРГЕТИЧЕСКАЯ ЦЕННОСТЬ</t>
  </si>
  <si>
    <t>ВЕС БЛЮДА</t>
  </si>
  <si>
    <t>12л и  стар.</t>
  </si>
  <si>
    <t>ПИЩЕВЫЕ ВЕЩЕСТВА</t>
  </si>
  <si>
    <t>№ РЕЦЕПТУРЫ</t>
  </si>
  <si>
    <t>НАИМЕНОВАНИЕ БЛЮДА</t>
  </si>
  <si>
    <t>НЕДЕЛЯ 1</t>
  </si>
  <si>
    <t>ДЕНЬ 1</t>
  </si>
  <si>
    <t>ИТОГО ЗА ЗАВТРАК:</t>
  </si>
  <si>
    <t>250/40</t>
  </si>
  <si>
    <t>ИТОГО ЗА ОБЕД:</t>
  </si>
  <si>
    <t>ИТОГО ЗА ДЕНЬ:</t>
  </si>
  <si>
    <t>ДЕНЬ 2</t>
  </si>
  <si>
    <t>итого за обед:</t>
  </si>
  <si>
    <t>итого за завтрак:</t>
  </si>
  <si>
    <t>90/50</t>
  </si>
  <si>
    <t xml:space="preserve"> ИТОГО ЗА ДЕНЬ:</t>
  </si>
  <si>
    <t>ДЕНЬ 3</t>
  </si>
  <si>
    <t xml:space="preserve">ДЕНЬ 3 </t>
  </si>
  <si>
    <t>масса полуфабриката</t>
  </si>
  <si>
    <t>СОУС МОЛОЧНЫЙ</t>
  </si>
  <si>
    <t>йогурт</t>
  </si>
  <si>
    <t>ДЕНЬ 4</t>
  </si>
  <si>
    <t xml:space="preserve">ДЕНЬ 4 </t>
  </si>
  <si>
    <t xml:space="preserve">ДЕНЬ 5 </t>
  </si>
  <si>
    <t xml:space="preserve"> Суп с  рыб.консервами</t>
  </si>
  <si>
    <t>ДЕНЬ 5</t>
  </si>
  <si>
    <t>сливочное масло или</t>
  </si>
  <si>
    <t>Компот  из  ягод сушен.</t>
  </si>
  <si>
    <t>Чай с лимоном</t>
  </si>
  <si>
    <t>лимон</t>
  </si>
  <si>
    <t>крупа рисовая,осянная</t>
  </si>
  <si>
    <t xml:space="preserve">ДЕНЬ  6 </t>
  </si>
  <si>
    <t>ДЕНЬ 6</t>
  </si>
  <si>
    <t xml:space="preserve">ДЕНЬ  7 </t>
  </si>
  <si>
    <t>вода для разведения</t>
  </si>
  <si>
    <t>ДЕНЬ 7</t>
  </si>
  <si>
    <t xml:space="preserve"> и моркови</t>
  </si>
  <si>
    <t>Запеканка из творога</t>
  </si>
  <si>
    <t xml:space="preserve"> с молоч. слад.соусом</t>
  </si>
  <si>
    <t xml:space="preserve">Салат из свеклы </t>
  </si>
  <si>
    <t>ДЕНЬ 8</t>
  </si>
  <si>
    <t>ДЕНЬ 9</t>
  </si>
  <si>
    <t>ДЕНЬ 10</t>
  </si>
  <si>
    <t>К/молочная продукция</t>
  </si>
  <si>
    <t>Каша манная молоч.жидкая</t>
  </si>
  <si>
    <t xml:space="preserve">ДЕНЬ 8 </t>
  </si>
  <si>
    <t xml:space="preserve">ДЕНЬ 9 </t>
  </si>
  <si>
    <t>отварные с сыром</t>
  </si>
  <si>
    <t>масса отварных</t>
  </si>
  <si>
    <t>Котлеты рыбные любител.</t>
  </si>
  <si>
    <t>Компот из смеси  сухофрук.</t>
  </si>
  <si>
    <t>Капуста, тушеная  с мясом</t>
  </si>
  <si>
    <t>Каша пшенная  молоч.жидк.</t>
  </si>
  <si>
    <t>птица (филе)</t>
  </si>
  <si>
    <t>крупа гречневая</t>
  </si>
  <si>
    <t>Кнели из кур</t>
  </si>
  <si>
    <t>крупа рисоая</t>
  </si>
  <si>
    <t>масса вяз.рисов.каши</t>
  </si>
  <si>
    <t xml:space="preserve"> Кнели из кур с мол.соусом</t>
  </si>
  <si>
    <t>"Ёжики" из говядины</t>
  </si>
  <si>
    <t>"Ёжики" мясные в мол.соус.</t>
  </si>
  <si>
    <t>сметаной</t>
  </si>
  <si>
    <t>Свекольник со сметаной</t>
  </si>
  <si>
    <t>200/20</t>
  </si>
  <si>
    <t>200/25</t>
  </si>
  <si>
    <t>250/20</t>
  </si>
  <si>
    <t>7л.-11л.</t>
  </si>
  <si>
    <t>7л.-11 лет</t>
  </si>
  <si>
    <t>7л. -11л.</t>
  </si>
  <si>
    <t>Приложение № 13 к СанПин 2.3./2.4.3590-20</t>
  </si>
  <si>
    <t>1080</t>
  </si>
  <si>
    <t>Борщ  с капустой,и карт.,смет</t>
  </si>
  <si>
    <t>Оладьи из печени</t>
  </si>
  <si>
    <t>Кофейный напиток с молоком</t>
  </si>
  <si>
    <t>средний показатель</t>
  </si>
  <si>
    <t>Салат из свеклы и моркови</t>
  </si>
  <si>
    <t>соусом</t>
  </si>
  <si>
    <t>Винегрет овощной</t>
  </si>
  <si>
    <t>норма на 10дней</t>
  </si>
  <si>
    <t>Каша гречневая рассыпча.</t>
  </si>
  <si>
    <t>80/80</t>
  </si>
  <si>
    <t>Котлеты рыбные любит.</t>
  </si>
  <si>
    <t>200/3</t>
  </si>
  <si>
    <t>250/6</t>
  </si>
  <si>
    <t>бобовыми и мясом птицы</t>
  </si>
  <si>
    <t>с клецками с мясом птицы</t>
  </si>
  <si>
    <t>Картофель отварной в молоке</t>
  </si>
  <si>
    <t>Каша гречневая расспычат.</t>
  </si>
  <si>
    <t>Кисло-молочная продукция</t>
  </si>
  <si>
    <t>146/172</t>
  </si>
  <si>
    <t xml:space="preserve">Печень говяжья </t>
  </si>
  <si>
    <t xml:space="preserve">по-строгоновски с </t>
  </si>
  <si>
    <t>масса жаренной печени</t>
  </si>
  <si>
    <t xml:space="preserve">Щи из свежей капусты </t>
  </si>
  <si>
    <t>Суп с макаронными</t>
  </si>
  <si>
    <t>макаронные изделия</t>
  </si>
  <si>
    <t>вода или бульон</t>
  </si>
  <si>
    <t>Макароны отварные</t>
  </si>
  <si>
    <t>макароные изделия</t>
  </si>
  <si>
    <t>среднее за 12 дней</t>
  </si>
  <si>
    <t>Плов из отварной говядины</t>
  </si>
  <si>
    <t xml:space="preserve">Плов из отварной </t>
  </si>
  <si>
    <t>говядины</t>
  </si>
  <si>
    <t>масса вареного мяса</t>
  </si>
  <si>
    <t>Плов из птицы</t>
  </si>
  <si>
    <t>филе куринное</t>
  </si>
  <si>
    <t>масса тушеной птицы</t>
  </si>
  <si>
    <t>тамат пюре</t>
  </si>
  <si>
    <t>Плов из курицы</t>
  </si>
  <si>
    <t>и зеленым горошком</t>
  </si>
  <si>
    <t>горошек зеленый конс.</t>
  </si>
  <si>
    <t>Рассольник ленинградский</t>
  </si>
  <si>
    <t>200/30</t>
  </si>
  <si>
    <t xml:space="preserve">сметаной </t>
  </si>
  <si>
    <t>со сметаной</t>
  </si>
  <si>
    <t xml:space="preserve">со сметаной </t>
  </si>
  <si>
    <t>200/5</t>
  </si>
  <si>
    <t>250/8</t>
  </si>
  <si>
    <t>250/5</t>
  </si>
  <si>
    <t>с соленым огурцом,зел.горош.</t>
  </si>
  <si>
    <t>Суп с макаронными изделиями</t>
  </si>
  <si>
    <t>по-строгоновски с соусом</t>
  </si>
  <si>
    <t>соки</t>
  </si>
  <si>
    <t>Сок фруктовый</t>
  </si>
  <si>
    <t>сок фруктовый</t>
  </si>
  <si>
    <t>Батон нарезной</t>
  </si>
  <si>
    <t>батон</t>
  </si>
  <si>
    <t xml:space="preserve">по-кунцевски  с </t>
  </si>
  <si>
    <t>молочным соусом</t>
  </si>
  <si>
    <t xml:space="preserve">с  молочным соусом </t>
  </si>
  <si>
    <t xml:space="preserve">Рыба,запеченная </t>
  </si>
  <si>
    <t>в омлете</t>
  </si>
  <si>
    <t>минтай (филе)</t>
  </si>
  <si>
    <t>масса жаренной рыбы</t>
  </si>
  <si>
    <t>масса омлета</t>
  </si>
  <si>
    <t>Рыба, запеченная в омлете</t>
  </si>
  <si>
    <t xml:space="preserve">  с мясом птицы</t>
  </si>
  <si>
    <t>с мясом птицы</t>
  </si>
  <si>
    <t xml:space="preserve"> Шницель с молочным соусом</t>
  </si>
  <si>
    <t>Шницель</t>
  </si>
  <si>
    <t>Салат из белокач.</t>
  </si>
  <si>
    <t>капусты с помидорам</t>
  </si>
  <si>
    <t>и огурцами</t>
  </si>
  <si>
    <t>помидоры</t>
  </si>
  <si>
    <t>огурец</t>
  </si>
  <si>
    <t>Салат   белокач.капусты с</t>
  </si>
  <si>
    <t>помидорами и огурцами</t>
  </si>
  <si>
    <t>Салат из сырых овощей</t>
  </si>
  <si>
    <t xml:space="preserve"> изделиями с мясом птицы</t>
  </si>
  <si>
    <t xml:space="preserve"> мука</t>
  </si>
  <si>
    <t xml:space="preserve">молоко </t>
  </si>
  <si>
    <t>Салат из свеклы с солен.огурц.</t>
  </si>
  <si>
    <t>220/50</t>
  </si>
  <si>
    <t xml:space="preserve"> молоко</t>
  </si>
  <si>
    <t>70/80</t>
  </si>
  <si>
    <t>429/423</t>
  </si>
  <si>
    <t>курага</t>
  </si>
  <si>
    <t>Приложение № 8 с СанПин 2.3.2.4.3590-20</t>
  </si>
  <si>
    <t>Приложение № 8 к СанПин 2.3.2.4.3590-20</t>
  </si>
  <si>
    <t>Компот из смеси  сухофруктов</t>
  </si>
  <si>
    <t>200</t>
  </si>
  <si>
    <t>МБОУ СОШ Галичного сельского поселения</t>
  </si>
  <si>
    <t>Каша пшеничная молочная жид.</t>
  </si>
  <si>
    <t xml:space="preserve">ДВУХНЕДЕЛЬНОЕ МЕНЮ МБОУ  СОШ Галичного сельского поселения </t>
  </si>
  <si>
    <t xml:space="preserve">ДВУХНЕДЕЛЬНОЕ МЕНЮ МБОУ СОШ Галичного сельского поселения  </t>
  </si>
  <si>
    <t>Ведомость контроля за рационом питания   МБОУ СОШ Галичного сельского поселения      нетто                  60%</t>
  </si>
  <si>
    <t xml:space="preserve">МБОУ СОШ Галичного сельского поселения                                       </t>
  </si>
  <si>
    <t xml:space="preserve">                              МБОУ СОШ Галичного сельского поселения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</si>
</sst>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Arial Cyr"/>
      <charset val="204"/>
    </font>
    <font>
      <b/>
      <i/>
      <sz val="9"/>
      <name val="Times New Roman"/>
      <family val="1"/>
      <charset val="204"/>
    </font>
    <font>
      <i/>
      <sz val="9"/>
      <name val="Arial Cyr"/>
      <charset val="204"/>
    </font>
    <font>
      <i/>
      <sz val="9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4"/>
      <name val="Times New Roman"/>
      <family val="1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Arial Cyr"/>
      <charset val="204"/>
    </font>
    <font>
      <b/>
      <i/>
      <sz val="9"/>
      <color rgb="FFFF0000"/>
      <name val="Times New Roman"/>
      <family val="1"/>
      <charset val="204"/>
    </font>
    <font>
      <b/>
      <i/>
      <sz val="9"/>
      <color rgb="FFFF0000"/>
      <name val="Arial Cyr"/>
      <charset val="204"/>
    </font>
    <font>
      <i/>
      <sz val="9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 applyAlignment="1"/>
    <xf numFmtId="0" fontId="0" fillId="0" borderId="0" xfId="0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/>
    <xf numFmtId="9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Fill="1" applyBorder="1"/>
    <xf numFmtId="49" fontId="0" fillId="0" borderId="0" xfId="0" applyNumberFormat="1"/>
    <xf numFmtId="0" fontId="13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13" fillId="0" borderId="1" xfId="0" applyFont="1" applyBorder="1"/>
    <xf numFmtId="0" fontId="14" fillId="0" borderId="1" xfId="0" applyFont="1" applyBorder="1" applyAlignment="1">
      <alignment horizontal="left"/>
    </xf>
    <xf numFmtId="0" fontId="0" fillId="0" borderId="0" xfId="0" applyFont="1"/>
    <xf numFmtId="49" fontId="14" fillId="0" borderId="1" xfId="0" applyNumberFormat="1" applyFont="1" applyBorder="1" applyAlignment="1">
      <alignment horizontal="center" wrapText="1"/>
    </xf>
    <xf numFmtId="49" fontId="14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26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6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/>
    <xf numFmtId="0" fontId="17" fillId="0" borderId="1" xfId="0" applyFont="1" applyBorder="1" applyAlignment="1">
      <alignment horizontal="center"/>
    </xf>
    <xf numFmtId="0" fontId="14" fillId="0" borderId="1" xfId="0" applyFont="1" applyBorder="1"/>
    <xf numFmtId="0" fontId="25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25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right"/>
    </xf>
    <xf numFmtId="0" fontId="25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49" fontId="18" fillId="0" borderId="1" xfId="0" applyNumberFormat="1" applyFont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0" xfId="0" applyFont="1" applyAlignment="1">
      <alignment horizontal="center"/>
    </xf>
    <xf numFmtId="0" fontId="12" fillId="0" borderId="1" xfId="0" applyNumberFormat="1" applyFont="1" applyBorder="1" applyAlignment="1">
      <alignment horizontal="center"/>
    </xf>
    <xf numFmtId="9" fontId="11" fillId="0" borderId="3" xfId="0" applyNumberFormat="1" applyFont="1" applyFill="1" applyBorder="1" applyAlignment="1">
      <alignment horizontal="center"/>
    </xf>
    <xf numFmtId="0" fontId="6" fillId="0" borderId="0" xfId="0" applyFont="1" applyBorder="1" applyAlignment="1"/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5" fillId="0" borderId="1" xfId="0" applyFont="1" applyBorder="1"/>
    <xf numFmtId="0" fontId="30" fillId="2" borderId="1" xfId="0" applyFont="1" applyFill="1" applyBorder="1" applyAlignment="1">
      <alignment horizontal="left"/>
    </xf>
    <xf numFmtId="0" fontId="25" fillId="2" borderId="1" xfId="0" applyFont="1" applyFill="1" applyBorder="1" applyAlignment="1">
      <alignment horizontal="center"/>
    </xf>
    <xf numFmtId="0" fontId="13" fillId="3" borderId="1" xfId="0" applyFont="1" applyFill="1" applyBorder="1"/>
    <xf numFmtId="49" fontId="22" fillId="3" borderId="1" xfId="0" applyNumberFormat="1" applyFont="1" applyFill="1" applyBorder="1" applyAlignment="1"/>
    <xf numFmtId="0" fontId="13" fillId="3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left"/>
    </xf>
    <xf numFmtId="0" fontId="0" fillId="3" borderId="0" xfId="0" applyFont="1" applyFill="1"/>
    <xf numFmtId="0" fontId="13" fillId="0" borderId="1" xfId="0" applyFont="1" applyFill="1" applyBorder="1"/>
    <xf numFmtId="0" fontId="0" fillId="0" borderId="1" xfId="0" applyFont="1" applyBorder="1"/>
    <xf numFmtId="0" fontId="5" fillId="0" borderId="4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vertical="center" wrapText="1"/>
    </xf>
    <xf numFmtId="177" fontId="23" fillId="0" borderId="1" xfId="0" applyNumberFormat="1" applyFont="1" applyFill="1" applyBorder="1"/>
    <xf numFmtId="0" fontId="14" fillId="0" borderId="5" xfId="0" applyFont="1" applyBorder="1" applyAlignment="1"/>
    <xf numFmtId="0" fontId="14" fillId="0" borderId="6" xfId="0" applyFont="1" applyBorder="1" applyAlignment="1"/>
    <xf numFmtId="0" fontId="14" fillId="0" borderId="5" xfId="0" applyFont="1" applyFill="1" applyBorder="1" applyAlignment="1"/>
    <xf numFmtId="0" fontId="14" fillId="0" borderId="6" xfId="0" applyFont="1" applyFill="1" applyBorder="1" applyAlignment="1"/>
    <xf numFmtId="0" fontId="13" fillId="0" borderId="1" xfId="0" applyNumberFormat="1" applyFont="1" applyBorder="1" applyAlignment="1">
      <alignment horizontal="left"/>
    </xf>
    <xf numFmtId="0" fontId="19" fillId="0" borderId="1" xfId="0" applyNumberFormat="1" applyFont="1" applyBorder="1" applyAlignment="1">
      <alignment horizontal="left"/>
    </xf>
    <xf numFmtId="49" fontId="19" fillId="0" borderId="1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3" borderId="8" xfId="0" applyFont="1" applyFill="1" applyBorder="1" applyAlignment="1">
      <alignment horizontal="left"/>
    </xf>
    <xf numFmtId="0" fontId="13" fillId="2" borderId="1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0" fontId="19" fillId="3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right"/>
    </xf>
    <xf numFmtId="0" fontId="17" fillId="0" borderId="1" xfId="0" applyFont="1" applyBorder="1" applyAlignment="1"/>
    <xf numFmtId="0" fontId="26" fillId="0" borderId="7" xfId="0" applyFont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24" fillId="0" borderId="1" xfId="0" applyFont="1" applyFill="1" applyBorder="1" applyAlignment="1">
      <alignment horizontal="left"/>
    </xf>
    <xf numFmtId="2" fontId="23" fillId="3" borderId="1" xfId="0" applyNumberFormat="1" applyFont="1" applyFill="1" applyBorder="1"/>
    <xf numFmtId="2" fontId="23" fillId="0" borderId="1" xfId="0" applyNumberFormat="1" applyFont="1" applyFill="1" applyBorder="1"/>
    <xf numFmtId="49" fontId="20" fillId="0" borderId="1" xfId="0" applyNumberFormat="1" applyFont="1" applyFill="1" applyBorder="1"/>
    <xf numFmtId="177" fontId="14" fillId="0" borderId="1" xfId="0" applyNumberFormat="1" applyFont="1" applyFill="1" applyBorder="1"/>
    <xf numFmtId="0" fontId="13" fillId="0" borderId="1" xfId="0" applyFont="1" applyFill="1" applyBorder="1" applyAlignment="1">
      <alignment horizontal="right"/>
    </xf>
    <xf numFmtId="49" fontId="20" fillId="3" borderId="1" xfId="0" applyNumberFormat="1" applyFont="1" applyFill="1" applyBorder="1"/>
    <xf numFmtId="177" fontId="23" fillId="3" borderId="1" xfId="0" applyNumberFormat="1" applyFont="1" applyFill="1" applyBorder="1"/>
    <xf numFmtId="0" fontId="6" fillId="0" borderId="0" xfId="0" applyFont="1" applyAlignment="1"/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13" fillId="3" borderId="1" xfId="0" applyNumberFormat="1" applyFont="1" applyFill="1" applyBorder="1" applyAlignment="1">
      <alignment horizontal="left"/>
    </xf>
    <xf numFmtId="49" fontId="25" fillId="0" borderId="1" xfId="0" applyNumberFormat="1" applyFont="1" applyFill="1" applyBorder="1" applyAlignment="1">
      <alignment horizontal="left"/>
    </xf>
    <xf numFmtId="0" fontId="25" fillId="3" borderId="1" xfId="0" applyFont="1" applyFill="1" applyBorder="1" applyAlignment="1">
      <alignment horizontal="left"/>
    </xf>
    <xf numFmtId="0" fontId="29" fillId="3" borderId="1" xfId="0" applyFont="1" applyFill="1" applyBorder="1" applyAlignment="1">
      <alignment horizontal="left"/>
    </xf>
    <xf numFmtId="0" fontId="25" fillId="3" borderId="1" xfId="0" applyNumberFormat="1" applyFont="1" applyFill="1" applyBorder="1" applyAlignment="1">
      <alignment horizontal="left"/>
    </xf>
    <xf numFmtId="49" fontId="25" fillId="3" borderId="1" xfId="0" applyNumberFormat="1" applyFont="1" applyFill="1" applyBorder="1" applyAlignment="1">
      <alignment horizontal="left"/>
    </xf>
    <xf numFmtId="0" fontId="26" fillId="3" borderId="1" xfId="0" applyFont="1" applyFill="1" applyBorder="1"/>
    <xf numFmtId="0" fontId="13" fillId="0" borderId="7" xfId="0" applyFont="1" applyBorder="1" applyAlignment="1">
      <alignment horizontal="left"/>
    </xf>
    <xf numFmtId="0" fontId="13" fillId="3" borderId="1" xfId="0" applyFont="1" applyFill="1" applyBorder="1" applyAlignment="1"/>
    <xf numFmtId="0" fontId="13" fillId="0" borderId="7" xfId="0" applyFont="1" applyBorder="1" applyAlignment="1"/>
    <xf numFmtId="0" fontId="14" fillId="3" borderId="1" xfId="0" applyFont="1" applyFill="1" applyBorder="1" applyAlignment="1">
      <alignment horizontal="center"/>
    </xf>
    <xf numFmtId="0" fontId="13" fillId="0" borderId="0" xfId="0" applyFont="1"/>
    <xf numFmtId="0" fontId="13" fillId="3" borderId="7" xfId="0" applyFont="1" applyFill="1" applyBorder="1"/>
    <xf numFmtId="177" fontId="17" fillId="0" borderId="0" xfId="0" applyNumberFormat="1" applyFont="1" applyBorder="1" applyAlignment="1">
      <alignment horizontal="center"/>
    </xf>
    <xf numFmtId="177" fontId="14" fillId="3" borderId="1" xfId="0" applyNumberFormat="1" applyFont="1" applyFill="1" applyBorder="1"/>
    <xf numFmtId="0" fontId="24" fillId="0" borderId="1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14" fillId="0" borderId="8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49" fontId="14" fillId="0" borderId="7" xfId="0" applyNumberFormat="1" applyFont="1" applyBorder="1" applyAlignment="1">
      <alignment horizontal="center" wrapText="1"/>
    </xf>
    <xf numFmtId="49" fontId="14" fillId="0" borderId="6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49" fontId="13" fillId="3" borderId="8" xfId="0" applyNumberFormat="1" applyFont="1" applyFill="1" applyBorder="1" applyAlignment="1">
      <alignment horizontal="center" wrapText="1"/>
    </xf>
    <xf numFmtId="49" fontId="13" fillId="3" borderId="9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7"/>
  <sheetViews>
    <sheetView tabSelected="1" zoomScale="112" zoomScaleNormal="112" workbookViewId="0">
      <selection activeCell="A2" sqref="A2:L2"/>
    </sheetView>
  </sheetViews>
  <sheetFormatPr defaultRowHeight="12.75" x14ac:dyDescent="0.2"/>
  <cols>
    <col min="1" max="1" width="22.7109375" customWidth="1"/>
    <col min="2" max="2" width="6.85546875" customWidth="1"/>
    <col min="3" max="3" width="7.7109375" customWidth="1"/>
    <col min="4" max="4" width="5.7109375" customWidth="1"/>
    <col min="5" max="5" width="6.28515625" customWidth="1"/>
    <col min="6" max="6" width="6" customWidth="1"/>
    <col min="7" max="7" width="8.28515625" customWidth="1"/>
    <col min="8" max="8" width="6.85546875" customWidth="1"/>
    <col min="9" max="9" width="6.28515625" customWidth="1"/>
    <col min="10" max="10" width="6.7109375" customWidth="1"/>
    <col min="11" max="11" width="7.7109375" customWidth="1"/>
    <col min="12" max="12" width="7.28515625" customWidth="1"/>
  </cols>
  <sheetData>
    <row r="1" spans="1:55" x14ac:dyDescent="0.2">
      <c r="A1" s="126" t="s">
        <v>372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55" ht="17.25" customHeight="1" x14ac:dyDescent="0.25">
      <c r="A2" s="127" t="s">
        <v>378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55" ht="28.15" customHeight="1" x14ac:dyDescent="0.2">
      <c r="A3" s="128" t="s">
        <v>219</v>
      </c>
      <c r="B3" s="131" t="s">
        <v>215</v>
      </c>
      <c r="C3" s="132"/>
      <c r="D3" s="123" t="s">
        <v>217</v>
      </c>
      <c r="E3" s="123"/>
      <c r="F3" s="123"/>
      <c r="G3" s="128" t="s">
        <v>214</v>
      </c>
      <c r="H3" s="123" t="s">
        <v>217</v>
      </c>
      <c r="I3" s="123"/>
      <c r="J3" s="123"/>
      <c r="K3" s="128" t="s">
        <v>214</v>
      </c>
      <c r="L3" s="128" t="s">
        <v>218</v>
      </c>
    </row>
    <row r="4" spans="1:55" ht="15" customHeight="1" x14ac:dyDescent="0.2">
      <c r="A4" s="129"/>
      <c r="B4" s="133"/>
      <c r="C4" s="134"/>
      <c r="D4" s="135" t="s">
        <v>282</v>
      </c>
      <c r="E4" s="136"/>
      <c r="F4" s="137"/>
      <c r="G4" s="129"/>
      <c r="H4" s="123" t="s">
        <v>140</v>
      </c>
      <c r="I4" s="123"/>
      <c r="J4" s="123"/>
      <c r="K4" s="129"/>
      <c r="L4" s="12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ht="33.75" customHeight="1" x14ac:dyDescent="0.2">
      <c r="A5" s="130"/>
      <c r="B5" s="20" t="s">
        <v>283</v>
      </c>
      <c r="C5" s="21" t="s">
        <v>216</v>
      </c>
      <c r="D5" s="22" t="s">
        <v>54</v>
      </c>
      <c r="E5" s="22" t="s">
        <v>55</v>
      </c>
      <c r="F5" s="22" t="s">
        <v>56</v>
      </c>
      <c r="G5" s="130"/>
      <c r="H5" s="22" t="s">
        <v>54</v>
      </c>
      <c r="I5" s="22" t="s">
        <v>55</v>
      </c>
      <c r="J5" s="22" t="s">
        <v>56</v>
      </c>
      <c r="K5" s="130"/>
      <c r="L5" s="13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ht="17.25" customHeight="1" x14ac:dyDescent="0.2">
      <c r="A6" s="119" t="s">
        <v>220</v>
      </c>
      <c r="B6" s="119"/>
      <c r="C6" s="119"/>
      <c r="D6" s="119"/>
      <c r="E6" s="119"/>
      <c r="F6" s="119"/>
      <c r="G6" s="71"/>
      <c r="H6" s="71"/>
      <c r="I6" s="71"/>
      <c r="J6" s="71"/>
      <c r="K6" s="72"/>
      <c r="L6" s="2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ht="17.25" customHeight="1" x14ac:dyDescent="0.2">
      <c r="A7" s="119" t="s">
        <v>221</v>
      </c>
      <c r="B7" s="119"/>
      <c r="C7" s="119"/>
      <c r="D7" s="119"/>
      <c r="E7" s="119"/>
      <c r="F7" s="119"/>
      <c r="G7" s="71"/>
      <c r="H7" s="71"/>
      <c r="I7" s="71"/>
      <c r="J7" s="71"/>
      <c r="K7" s="72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7.25" customHeight="1" x14ac:dyDescent="0.2">
      <c r="A8" s="119" t="s">
        <v>157</v>
      </c>
      <c r="B8" s="119"/>
      <c r="C8" s="72"/>
      <c r="D8" s="26"/>
      <c r="E8" s="26"/>
      <c r="F8" s="26"/>
      <c r="G8" s="26"/>
      <c r="H8" s="25"/>
      <c r="I8" s="25"/>
      <c r="J8" s="25"/>
      <c r="K8" s="25"/>
      <c r="L8" s="2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7.25" customHeight="1" x14ac:dyDescent="0.2">
      <c r="A9" s="15" t="s">
        <v>118</v>
      </c>
      <c r="B9" s="15" t="s">
        <v>119</v>
      </c>
      <c r="C9" s="15" t="s">
        <v>119</v>
      </c>
      <c r="D9" s="40">
        <v>5.0999999999999996</v>
      </c>
      <c r="E9" s="40">
        <v>4.5999999999999996</v>
      </c>
      <c r="F9" s="40">
        <v>0.3</v>
      </c>
      <c r="G9" s="40">
        <v>63</v>
      </c>
      <c r="H9" s="40">
        <v>5.0999999999999996</v>
      </c>
      <c r="I9" s="40">
        <v>4.5999999999999996</v>
      </c>
      <c r="J9" s="40">
        <v>0.3</v>
      </c>
      <c r="K9" s="40">
        <v>63</v>
      </c>
      <c r="L9" s="40">
        <v>300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x14ac:dyDescent="0.2">
      <c r="A10" s="15" t="s">
        <v>377</v>
      </c>
      <c r="B10" s="15">
        <v>150</v>
      </c>
      <c r="C10" s="15">
        <v>180</v>
      </c>
      <c r="D10" s="40">
        <v>5.5</v>
      </c>
      <c r="E10" s="40">
        <v>6</v>
      </c>
      <c r="F10" s="40">
        <v>26.4</v>
      </c>
      <c r="G10" s="40">
        <v>182.9</v>
      </c>
      <c r="H10" s="40">
        <v>6.6</v>
      </c>
      <c r="I10" s="40">
        <v>7.2</v>
      </c>
      <c r="J10" s="40">
        <v>31.7</v>
      </c>
      <c r="K10" s="40">
        <v>219</v>
      </c>
      <c r="L10" s="40">
        <v>264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x14ac:dyDescent="0.2">
      <c r="A11" s="15" t="s">
        <v>29</v>
      </c>
      <c r="B11" s="15">
        <v>200</v>
      </c>
      <c r="C11" s="15">
        <v>200</v>
      </c>
      <c r="D11" s="40">
        <v>3.6</v>
      </c>
      <c r="E11" s="40">
        <v>3.3</v>
      </c>
      <c r="F11" s="40">
        <v>25</v>
      </c>
      <c r="G11" s="40">
        <v>144</v>
      </c>
      <c r="H11" s="40">
        <v>3.6</v>
      </c>
      <c r="I11" s="40">
        <v>3.3</v>
      </c>
      <c r="J11" s="40">
        <v>25</v>
      </c>
      <c r="K11" s="40">
        <v>144</v>
      </c>
      <c r="L11" s="40">
        <v>496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x14ac:dyDescent="0.2">
      <c r="A12" s="15" t="s">
        <v>340</v>
      </c>
      <c r="B12" s="75">
        <v>50</v>
      </c>
      <c r="C12" s="75">
        <v>60</v>
      </c>
      <c r="D12" s="40">
        <v>3.8</v>
      </c>
      <c r="E12" s="40">
        <v>1.5</v>
      </c>
      <c r="F12" s="40">
        <v>25.7</v>
      </c>
      <c r="G12" s="40">
        <v>131</v>
      </c>
      <c r="H12" s="40">
        <v>4.5999999999999996</v>
      </c>
      <c r="I12" s="40">
        <v>1.8</v>
      </c>
      <c r="J12" s="40">
        <v>30.8</v>
      </c>
      <c r="K12" s="40">
        <v>157</v>
      </c>
      <c r="L12" s="40">
        <v>111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s="4" customFormat="1" x14ac:dyDescent="0.2">
      <c r="A13" s="15" t="s">
        <v>101</v>
      </c>
      <c r="B13" s="75">
        <v>10</v>
      </c>
      <c r="C13" s="15">
        <v>15</v>
      </c>
      <c r="D13" s="40">
        <v>1.98</v>
      </c>
      <c r="E13" s="40">
        <v>1.98</v>
      </c>
      <c r="F13" s="40">
        <v>0.15</v>
      </c>
      <c r="G13" s="40">
        <v>26.4</v>
      </c>
      <c r="H13" s="40">
        <v>3</v>
      </c>
      <c r="I13" s="40">
        <v>3</v>
      </c>
      <c r="J13" s="40">
        <v>0.2</v>
      </c>
      <c r="K13" s="40">
        <v>39.6</v>
      </c>
      <c r="L13" s="40">
        <v>101</v>
      </c>
    </row>
    <row r="14" spans="1:55" s="4" customFormat="1" x14ac:dyDescent="0.2">
      <c r="A14" s="15" t="s">
        <v>88</v>
      </c>
      <c r="B14" s="15">
        <v>150</v>
      </c>
      <c r="C14" s="15">
        <v>150</v>
      </c>
      <c r="D14" s="40">
        <v>0.6</v>
      </c>
      <c r="E14" s="40">
        <v>0.6</v>
      </c>
      <c r="F14" s="40">
        <v>14.7</v>
      </c>
      <c r="G14" s="40">
        <v>70.5</v>
      </c>
      <c r="H14" s="40">
        <v>0.6</v>
      </c>
      <c r="I14" s="40">
        <v>0.6</v>
      </c>
      <c r="J14" s="40">
        <v>14.7</v>
      </c>
      <c r="K14" s="40">
        <v>70.5</v>
      </c>
      <c r="L14" s="40">
        <v>112</v>
      </c>
    </row>
    <row r="15" spans="1:55" x14ac:dyDescent="0.2">
      <c r="A15" s="119" t="s">
        <v>222</v>
      </c>
      <c r="B15" s="119"/>
      <c r="C15" s="119"/>
      <c r="D15" s="26">
        <f>SUM(D9:D14)</f>
        <v>20.580000000000002</v>
      </c>
      <c r="E15" s="26">
        <f t="shared" ref="E15:K15" si="0">SUM(E9:E14)</f>
        <v>17.98</v>
      </c>
      <c r="F15" s="26">
        <f t="shared" si="0"/>
        <v>92.250000000000014</v>
      </c>
      <c r="G15" s="26">
        <f t="shared" si="0"/>
        <v>617.79999999999995</v>
      </c>
      <c r="H15" s="26">
        <f t="shared" si="0"/>
        <v>23.5</v>
      </c>
      <c r="I15" s="26">
        <f t="shared" si="0"/>
        <v>20.500000000000004</v>
      </c>
      <c r="J15" s="26">
        <f t="shared" si="0"/>
        <v>102.7</v>
      </c>
      <c r="K15" s="26">
        <f t="shared" si="0"/>
        <v>693.1</v>
      </c>
      <c r="L15" s="40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x14ac:dyDescent="0.2">
      <c r="A16" s="124" t="s">
        <v>7</v>
      </c>
      <c r="B16" s="124"/>
      <c r="C16" s="125"/>
      <c r="D16" s="27"/>
      <c r="E16" s="27"/>
      <c r="F16" s="27"/>
      <c r="G16" s="27"/>
      <c r="H16" s="28"/>
      <c r="I16" s="28"/>
      <c r="J16" s="28"/>
      <c r="K16" s="28"/>
      <c r="L16" s="28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1:55" x14ac:dyDescent="0.2">
      <c r="A17" s="15" t="s">
        <v>59</v>
      </c>
      <c r="B17" s="15">
        <v>60</v>
      </c>
      <c r="C17" s="15">
        <v>100</v>
      </c>
      <c r="D17" s="40">
        <v>1</v>
      </c>
      <c r="E17" s="40">
        <v>3.1</v>
      </c>
      <c r="F17" s="40">
        <v>6.3</v>
      </c>
      <c r="G17" s="40">
        <v>57.6</v>
      </c>
      <c r="H17" s="40">
        <v>1.7</v>
      </c>
      <c r="I17" s="40">
        <v>5.3</v>
      </c>
      <c r="J17" s="40">
        <v>10.5</v>
      </c>
      <c r="K17" s="40">
        <v>96</v>
      </c>
      <c r="L17" s="76">
        <v>66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</row>
    <row r="18" spans="1:55" x14ac:dyDescent="0.2">
      <c r="A18" s="15" t="s">
        <v>67</v>
      </c>
      <c r="B18" s="15"/>
      <c r="C18" s="15"/>
      <c r="D18" s="40"/>
      <c r="E18" s="40"/>
      <c r="F18" s="40"/>
      <c r="G18" s="40"/>
      <c r="H18" s="40"/>
      <c r="I18" s="40"/>
      <c r="J18" s="40"/>
      <c r="K18" s="40"/>
      <c r="L18" s="77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</row>
    <row r="19" spans="1:55" x14ac:dyDescent="0.2">
      <c r="A19" s="15" t="s">
        <v>164</v>
      </c>
      <c r="B19" s="15">
        <v>200</v>
      </c>
      <c r="C19" s="15">
        <v>250</v>
      </c>
      <c r="D19" s="40">
        <v>3.9</v>
      </c>
      <c r="E19" s="40">
        <v>4.2</v>
      </c>
      <c r="F19" s="40">
        <v>16.100000000000001</v>
      </c>
      <c r="G19" s="40">
        <v>119</v>
      </c>
      <c r="H19" s="40">
        <v>4.9000000000000004</v>
      </c>
      <c r="I19" s="40">
        <v>5.3</v>
      </c>
      <c r="J19" s="40">
        <v>20.100000000000001</v>
      </c>
      <c r="K19" s="40">
        <v>148.19999999999999</v>
      </c>
      <c r="L19" s="76">
        <v>144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</row>
    <row r="20" spans="1:55" x14ac:dyDescent="0.2">
      <c r="A20" s="15" t="s">
        <v>165</v>
      </c>
      <c r="B20" s="15">
        <v>25</v>
      </c>
      <c r="C20" s="75">
        <v>40</v>
      </c>
      <c r="D20" s="40">
        <v>5.9</v>
      </c>
      <c r="E20" s="40">
        <v>4.0999999999999996</v>
      </c>
      <c r="F20" s="40">
        <v>0.1</v>
      </c>
      <c r="G20" s="40">
        <v>60.7</v>
      </c>
      <c r="H20" s="40">
        <v>9.4</v>
      </c>
      <c r="I20" s="40">
        <v>6.6</v>
      </c>
      <c r="J20" s="40">
        <v>0.2</v>
      </c>
      <c r="K20" s="40">
        <v>97.1</v>
      </c>
      <c r="L20" s="40">
        <v>404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 spans="1:55" x14ac:dyDescent="0.2">
      <c r="A21" s="59" t="s">
        <v>266</v>
      </c>
      <c r="B21" s="61">
        <v>250</v>
      </c>
      <c r="C21" s="61">
        <v>280</v>
      </c>
      <c r="D21" s="62">
        <v>3.82</v>
      </c>
      <c r="E21" s="62">
        <v>8.02</v>
      </c>
      <c r="F21" s="62">
        <v>15.6</v>
      </c>
      <c r="G21" s="85">
        <v>169</v>
      </c>
      <c r="H21" s="45">
        <v>4.3</v>
      </c>
      <c r="I21" s="45">
        <v>9</v>
      </c>
      <c r="J21" s="45">
        <v>17.399999999999999</v>
      </c>
      <c r="K21" s="45">
        <v>178.1</v>
      </c>
      <c r="L21" s="60" t="s">
        <v>375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</row>
    <row r="22" spans="1:55" x14ac:dyDescent="0.2">
      <c r="A22" s="59" t="s">
        <v>338</v>
      </c>
      <c r="B22" s="14">
        <v>200</v>
      </c>
      <c r="C22" s="14">
        <v>200</v>
      </c>
      <c r="D22" s="40">
        <v>1</v>
      </c>
      <c r="E22" s="40">
        <v>0</v>
      </c>
      <c r="F22" s="40">
        <v>0</v>
      </c>
      <c r="G22" s="40">
        <v>110</v>
      </c>
      <c r="H22" s="40">
        <v>1</v>
      </c>
      <c r="I22" s="40">
        <v>0</v>
      </c>
      <c r="J22" s="40">
        <v>0</v>
      </c>
      <c r="K22" s="40">
        <v>110</v>
      </c>
      <c r="L22" s="91">
        <v>518</v>
      </c>
    </row>
    <row r="23" spans="1:55" x14ac:dyDescent="0.2">
      <c r="A23" s="15" t="s">
        <v>14</v>
      </c>
      <c r="B23" s="15">
        <v>40</v>
      </c>
      <c r="C23" s="15">
        <v>60</v>
      </c>
      <c r="D23" s="40">
        <v>3</v>
      </c>
      <c r="E23" s="40">
        <v>0.32</v>
      </c>
      <c r="F23" s="40">
        <v>19.7</v>
      </c>
      <c r="G23" s="40">
        <v>94</v>
      </c>
      <c r="H23" s="40">
        <v>4.5</v>
      </c>
      <c r="I23" s="40">
        <v>0.5</v>
      </c>
      <c r="J23" s="40">
        <v>29.5</v>
      </c>
      <c r="K23" s="40">
        <v>142</v>
      </c>
      <c r="L23" s="77" t="s">
        <v>160</v>
      </c>
    </row>
    <row r="24" spans="1:55" x14ac:dyDescent="0.2">
      <c r="A24" s="15" t="s">
        <v>33</v>
      </c>
      <c r="B24" s="15">
        <v>50</v>
      </c>
      <c r="C24" s="15">
        <v>80</v>
      </c>
      <c r="D24" s="40">
        <v>3.3</v>
      </c>
      <c r="E24" s="40">
        <v>0.6</v>
      </c>
      <c r="F24" s="40">
        <v>16.7</v>
      </c>
      <c r="G24" s="40">
        <v>87</v>
      </c>
      <c r="H24" s="40">
        <v>5.3</v>
      </c>
      <c r="I24" s="40">
        <v>0.96</v>
      </c>
      <c r="J24" s="40">
        <v>26.7</v>
      </c>
      <c r="K24" s="40">
        <v>139.19999999999999</v>
      </c>
      <c r="L24" s="77" t="s">
        <v>161</v>
      </c>
    </row>
    <row r="25" spans="1:55" x14ac:dyDescent="0.2">
      <c r="A25" s="119" t="s">
        <v>224</v>
      </c>
      <c r="B25" s="119"/>
      <c r="C25" s="119"/>
      <c r="D25" s="26">
        <f t="shared" ref="D25:K25" si="1">SUM(D17:D24)</f>
        <v>21.92</v>
      </c>
      <c r="E25" s="26">
        <f t="shared" si="1"/>
        <v>20.340000000000003</v>
      </c>
      <c r="F25" s="26">
        <f t="shared" si="1"/>
        <v>74.5</v>
      </c>
      <c r="G25" s="26">
        <f t="shared" si="1"/>
        <v>697.3</v>
      </c>
      <c r="H25" s="26">
        <f t="shared" si="1"/>
        <v>31.1</v>
      </c>
      <c r="I25" s="26">
        <f t="shared" si="1"/>
        <v>27.66</v>
      </c>
      <c r="J25" s="26">
        <f t="shared" si="1"/>
        <v>104.4</v>
      </c>
      <c r="K25" s="26">
        <f t="shared" si="1"/>
        <v>910.59999999999991</v>
      </c>
      <c r="L25" s="42"/>
    </row>
    <row r="26" spans="1:55" ht="15.6" customHeight="1" x14ac:dyDescent="0.2">
      <c r="A26" s="119" t="s">
        <v>225</v>
      </c>
      <c r="B26" s="119"/>
      <c r="C26" s="119"/>
      <c r="D26" s="24">
        <f t="shared" ref="D26:K26" si="2">D25+D15</f>
        <v>42.5</v>
      </c>
      <c r="E26" s="24">
        <f t="shared" si="2"/>
        <v>38.320000000000007</v>
      </c>
      <c r="F26" s="24">
        <f t="shared" si="2"/>
        <v>166.75</v>
      </c>
      <c r="G26" s="24">
        <f t="shared" si="2"/>
        <v>1315.1</v>
      </c>
      <c r="H26" s="24">
        <f t="shared" si="2"/>
        <v>54.6</v>
      </c>
      <c r="I26" s="24">
        <f t="shared" si="2"/>
        <v>48.160000000000004</v>
      </c>
      <c r="J26" s="24">
        <f t="shared" si="2"/>
        <v>207.10000000000002</v>
      </c>
      <c r="K26" s="24">
        <f t="shared" si="2"/>
        <v>1603.6999999999998</v>
      </c>
      <c r="L26" s="24"/>
    </row>
    <row r="27" spans="1:55" x14ac:dyDescent="0.2">
      <c r="A27" s="119" t="s">
        <v>226</v>
      </c>
      <c r="B27" s="119"/>
      <c r="C27" s="119"/>
      <c r="D27" s="119"/>
      <c r="E27" s="119"/>
      <c r="F27" s="119"/>
      <c r="G27" s="71"/>
      <c r="H27" s="71"/>
      <c r="I27" s="71"/>
      <c r="J27" s="71"/>
      <c r="K27" s="71"/>
      <c r="L27" s="72"/>
    </row>
    <row r="28" spans="1:55" x14ac:dyDescent="0.2">
      <c r="A28" s="122" t="s">
        <v>157</v>
      </c>
      <c r="B28" s="122"/>
      <c r="C28" s="122"/>
      <c r="D28" s="18"/>
      <c r="E28" s="18"/>
      <c r="F28" s="18"/>
      <c r="G28" s="18"/>
      <c r="H28" s="32"/>
      <c r="I28" s="32"/>
      <c r="J28" s="32"/>
      <c r="K28" s="32"/>
      <c r="L28" s="32"/>
    </row>
    <row r="29" spans="1:55" x14ac:dyDescent="0.2">
      <c r="A29" s="15" t="s">
        <v>126</v>
      </c>
      <c r="B29" s="15">
        <v>50</v>
      </c>
      <c r="C29" s="15">
        <v>50</v>
      </c>
      <c r="D29" s="40">
        <v>0.4</v>
      </c>
      <c r="E29" s="40">
        <v>0.05</v>
      </c>
      <c r="F29" s="40">
        <v>1.2</v>
      </c>
      <c r="G29" s="40">
        <v>7</v>
      </c>
      <c r="H29" s="40">
        <v>0.4</v>
      </c>
      <c r="I29" s="40">
        <v>0.05</v>
      </c>
      <c r="J29" s="40">
        <v>1.2</v>
      </c>
      <c r="K29" s="40">
        <v>7</v>
      </c>
      <c r="L29" s="40">
        <v>106</v>
      </c>
    </row>
    <row r="30" spans="1:55" x14ac:dyDescent="0.2">
      <c r="A30" s="14" t="s">
        <v>312</v>
      </c>
      <c r="B30" s="14">
        <v>150</v>
      </c>
      <c r="C30" s="14">
        <v>180</v>
      </c>
      <c r="D30" s="40">
        <v>5.6</v>
      </c>
      <c r="E30" s="40">
        <v>0.6</v>
      </c>
      <c r="F30" s="40">
        <v>29</v>
      </c>
      <c r="G30" s="40">
        <v>144.9</v>
      </c>
      <c r="H30" s="40">
        <v>6.7</v>
      </c>
      <c r="I30" s="40">
        <v>0.8</v>
      </c>
      <c r="J30" s="40">
        <v>34.799999999999997</v>
      </c>
      <c r="K30" s="40">
        <v>173.8</v>
      </c>
      <c r="L30" s="45">
        <v>291</v>
      </c>
    </row>
    <row r="31" spans="1:55" x14ac:dyDescent="0.2">
      <c r="A31" s="61" t="s">
        <v>273</v>
      </c>
      <c r="B31" s="61" t="s">
        <v>229</v>
      </c>
      <c r="C31" s="61" t="s">
        <v>129</v>
      </c>
      <c r="D31" s="40">
        <v>15</v>
      </c>
      <c r="E31" s="40">
        <v>22.2</v>
      </c>
      <c r="F31" s="40">
        <v>5.6</v>
      </c>
      <c r="G31" s="40">
        <v>266</v>
      </c>
      <c r="H31" s="40">
        <v>16.600000000000001</v>
      </c>
      <c r="I31" s="40">
        <v>24.8</v>
      </c>
      <c r="J31" s="40">
        <v>6.3</v>
      </c>
      <c r="K31" s="40">
        <v>295</v>
      </c>
      <c r="L31" s="45">
        <v>301</v>
      </c>
    </row>
    <row r="32" spans="1:55" x14ac:dyDescent="0.2">
      <c r="A32" s="15" t="s">
        <v>288</v>
      </c>
      <c r="B32" s="15">
        <v>200</v>
      </c>
      <c r="C32" s="15">
        <v>200</v>
      </c>
      <c r="D32" s="40">
        <v>3.2</v>
      </c>
      <c r="E32" s="40">
        <v>2.7</v>
      </c>
      <c r="F32" s="40">
        <v>15.9</v>
      </c>
      <c r="G32" s="40">
        <v>79</v>
      </c>
      <c r="H32" s="40">
        <v>3.2</v>
      </c>
      <c r="I32" s="40">
        <v>2.7</v>
      </c>
      <c r="J32" s="40">
        <v>15.9</v>
      </c>
      <c r="K32" s="40">
        <v>79</v>
      </c>
      <c r="L32" s="40">
        <v>501</v>
      </c>
    </row>
    <row r="33" spans="1:12" x14ac:dyDescent="0.2">
      <c r="A33" s="15" t="s">
        <v>340</v>
      </c>
      <c r="B33" s="75">
        <v>40</v>
      </c>
      <c r="C33" s="75">
        <v>60</v>
      </c>
      <c r="D33" s="40">
        <v>3</v>
      </c>
      <c r="E33" s="40">
        <v>1.2</v>
      </c>
      <c r="F33" s="40">
        <v>20.6</v>
      </c>
      <c r="G33" s="40">
        <v>104</v>
      </c>
      <c r="H33" s="40">
        <v>4.5999999999999996</v>
      </c>
      <c r="I33" s="40">
        <v>1.8</v>
      </c>
      <c r="J33" s="40">
        <v>30.8</v>
      </c>
      <c r="K33" s="40">
        <v>157</v>
      </c>
      <c r="L33" s="40">
        <v>111</v>
      </c>
    </row>
    <row r="34" spans="1:12" x14ac:dyDescent="0.2">
      <c r="A34" s="119" t="s">
        <v>222</v>
      </c>
      <c r="B34" s="119"/>
      <c r="C34" s="119"/>
      <c r="D34" s="31">
        <f t="shared" ref="D34:K34" si="3">SUM(D29:D33)</f>
        <v>27.2</v>
      </c>
      <c r="E34" s="31">
        <f t="shared" si="3"/>
        <v>26.749999999999996</v>
      </c>
      <c r="F34" s="31">
        <f t="shared" si="3"/>
        <v>72.3</v>
      </c>
      <c r="G34" s="31">
        <f t="shared" si="3"/>
        <v>600.9</v>
      </c>
      <c r="H34" s="31">
        <f t="shared" si="3"/>
        <v>31.5</v>
      </c>
      <c r="I34" s="31">
        <f t="shared" si="3"/>
        <v>30.150000000000002</v>
      </c>
      <c r="J34" s="31">
        <f t="shared" si="3"/>
        <v>89</v>
      </c>
      <c r="K34" s="31">
        <f t="shared" si="3"/>
        <v>711.8</v>
      </c>
      <c r="L34" s="31"/>
    </row>
    <row r="35" spans="1:12" x14ac:dyDescent="0.2">
      <c r="A35" s="122" t="s">
        <v>7</v>
      </c>
      <c r="B35" s="122"/>
      <c r="C35" s="122"/>
      <c r="D35" s="34"/>
      <c r="E35" s="34"/>
      <c r="F35" s="34"/>
      <c r="G35" s="34"/>
      <c r="H35" s="28"/>
      <c r="I35" s="28"/>
      <c r="J35" s="28"/>
      <c r="K35" s="28"/>
      <c r="L35" s="28"/>
    </row>
    <row r="36" spans="1:12" x14ac:dyDescent="0.2">
      <c r="A36" s="15" t="s">
        <v>103</v>
      </c>
      <c r="B36" s="15">
        <v>60</v>
      </c>
      <c r="C36" s="15">
        <v>100</v>
      </c>
      <c r="D36" s="40">
        <v>0.54</v>
      </c>
      <c r="E36" s="40">
        <v>3</v>
      </c>
      <c r="F36" s="40">
        <v>2.1</v>
      </c>
      <c r="G36" s="40">
        <v>38.4</v>
      </c>
      <c r="H36" s="40">
        <v>0.9</v>
      </c>
      <c r="I36" s="40">
        <v>5.0999999999999996</v>
      </c>
      <c r="J36" s="40">
        <v>3.6</v>
      </c>
      <c r="K36" s="40">
        <v>64</v>
      </c>
      <c r="L36" s="40">
        <v>19</v>
      </c>
    </row>
    <row r="37" spans="1:12" x14ac:dyDescent="0.2">
      <c r="A37" s="15" t="s">
        <v>102</v>
      </c>
      <c r="B37" s="15"/>
      <c r="C37" s="15"/>
      <c r="D37" s="40"/>
      <c r="E37" s="40"/>
      <c r="F37" s="40"/>
      <c r="G37" s="40"/>
      <c r="H37" s="40"/>
      <c r="I37" s="40"/>
      <c r="J37" s="40"/>
      <c r="K37" s="40"/>
      <c r="L37" s="47"/>
    </row>
    <row r="38" spans="1:12" x14ac:dyDescent="0.2">
      <c r="A38" s="15" t="s">
        <v>286</v>
      </c>
      <c r="B38" s="15" t="s">
        <v>331</v>
      </c>
      <c r="C38" s="15" t="s">
        <v>332</v>
      </c>
      <c r="D38" s="40">
        <v>2.1</v>
      </c>
      <c r="E38" s="40">
        <v>6</v>
      </c>
      <c r="F38" s="40">
        <v>12.8</v>
      </c>
      <c r="G38" s="40">
        <v>164</v>
      </c>
      <c r="H38" s="40">
        <v>2.4</v>
      </c>
      <c r="I38" s="40">
        <v>7</v>
      </c>
      <c r="J38" s="40">
        <v>14.9</v>
      </c>
      <c r="K38" s="40">
        <v>198.5</v>
      </c>
      <c r="L38" s="40">
        <v>128</v>
      </c>
    </row>
    <row r="39" spans="1:12" x14ac:dyDescent="0.2">
      <c r="A39" s="61" t="s">
        <v>350</v>
      </c>
      <c r="B39" s="61">
        <v>100</v>
      </c>
      <c r="C39" s="61">
        <v>120</v>
      </c>
      <c r="D39" s="40">
        <v>15.9</v>
      </c>
      <c r="E39" s="40">
        <v>7.8</v>
      </c>
      <c r="F39" s="40">
        <v>4.8</v>
      </c>
      <c r="G39" s="40">
        <v>147</v>
      </c>
      <c r="H39" s="40">
        <v>19.100000000000001</v>
      </c>
      <c r="I39" s="40">
        <v>9.4</v>
      </c>
      <c r="J39" s="40">
        <v>5.8</v>
      </c>
      <c r="K39" s="40">
        <v>156.4</v>
      </c>
      <c r="L39" s="40">
        <v>337</v>
      </c>
    </row>
    <row r="40" spans="1:12" x14ac:dyDescent="0.2">
      <c r="A40" s="15" t="s">
        <v>301</v>
      </c>
      <c r="B40" s="15">
        <v>150</v>
      </c>
      <c r="C40" s="15">
        <v>180</v>
      </c>
      <c r="D40" s="62">
        <v>4.5999999999999996</v>
      </c>
      <c r="E40" s="62">
        <v>6.3</v>
      </c>
      <c r="F40" s="62">
        <v>18.7</v>
      </c>
      <c r="G40" s="62">
        <v>150</v>
      </c>
      <c r="H40" s="62">
        <v>5.6</v>
      </c>
      <c r="I40" s="62">
        <v>7.6</v>
      </c>
      <c r="J40" s="62">
        <v>22.5</v>
      </c>
      <c r="K40" s="62">
        <v>180</v>
      </c>
      <c r="L40" s="62">
        <v>427</v>
      </c>
    </row>
    <row r="41" spans="1:12" x14ac:dyDescent="0.2">
      <c r="A41" s="15" t="s">
        <v>265</v>
      </c>
      <c r="B41" s="15">
        <v>200</v>
      </c>
      <c r="C41" s="15">
        <v>200</v>
      </c>
      <c r="D41" s="40">
        <v>0.5</v>
      </c>
      <c r="E41" s="40">
        <v>0</v>
      </c>
      <c r="F41" s="40">
        <v>27</v>
      </c>
      <c r="G41" s="40">
        <v>110</v>
      </c>
      <c r="H41" s="40">
        <v>0.5</v>
      </c>
      <c r="I41" s="40">
        <v>0</v>
      </c>
      <c r="J41" s="40">
        <v>27</v>
      </c>
      <c r="K41" s="40">
        <v>110</v>
      </c>
      <c r="L41" s="40">
        <v>508</v>
      </c>
    </row>
    <row r="42" spans="1:12" x14ac:dyDescent="0.2">
      <c r="A42" s="15" t="s">
        <v>14</v>
      </c>
      <c r="B42" s="15">
        <v>50</v>
      </c>
      <c r="C42" s="15">
        <v>60</v>
      </c>
      <c r="D42" s="40">
        <v>3.8</v>
      </c>
      <c r="E42" s="40">
        <v>0.4</v>
      </c>
      <c r="F42" s="40">
        <v>24.6</v>
      </c>
      <c r="G42" s="40">
        <v>117.5</v>
      </c>
      <c r="H42" s="40">
        <v>4.5</v>
      </c>
      <c r="I42" s="40">
        <v>0.5</v>
      </c>
      <c r="J42" s="40">
        <v>29.5</v>
      </c>
      <c r="K42" s="40">
        <v>142</v>
      </c>
      <c r="L42" s="77" t="s">
        <v>160</v>
      </c>
    </row>
    <row r="43" spans="1:12" x14ac:dyDescent="0.2">
      <c r="A43" s="15" t="s">
        <v>33</v>
      </c>
      <c r="B43" s="15">
        <v>50</v>
      </c>
      <c r="C43" s="15">
        <v>80</v>
      </c>
      <c r="D43" s="40">
        <v>3.2</v>
      </c>
      <c r="E43" s="40">
        <v>0.6</v>
      </c>
      <c r="F43" s="40">
        <v>16.7</v>
      </c>
      <c r="G43" s="40">
        <v>87</v>
      </c>
      <c r="H43" s="40">
        <v>5.3</v>
      </c>
      <c r="I43" s="40">
        <v>0.96</v>
      </c>
      <c r="J43" s="40">
        <v>26.7</v>
      </c>
      <c r="K43" s="40">
        <v>139.19999999999999</v>
      </c>
      <c r="L43" s="77" t="s">
        <v>161</v>
      </c>
    </row>
    <row r="44" spans="1:12" x14ac:dyDescent="0.2">
      <c r="A44" s="119" t="s">
        <v>224</v>
      </c>
      <c r="B44" s="119"/>
      <c r="C44" s="120"/>
      <c r="D44" s="31">
        <f t="shared" ref="D44:K44" si="4">SUM(D36:D43)</f>
        <v>30.64</v>
      </c>
      <c r="E44" s="31">
        <f t="shared" si="4"/>
        <v>24.1</v>
      </c>
      <c r="F44" s="31">
        <f t="shared" si="4"/>
        <v>106.7</v>
      </c>
      <c r="G44" s="31">
        <f t="shared" si="4"/>
        <v>813.9</v>
      </c>
      <c r="H44" s="31">
        <f t="shared" si="4"/>
        <v>38.299999999999997</v>
      </c>
      <c r="I44" s="31">
        <f t="shared" si="4"/>
        <v>30.560000000000002</v>
      </c>
      <c r="J44" s="31">
        <f t="shared" si="4"/>
        <v>130</v>
      </c>
      <c r="K44" s="31">
        <f t="shared" si="4"/>
        <v>990.09999999999991</v>
      </c>
      <c r="L44" s="31"/>
    </row>
    <row r="45" spans="1:12" ht="19.5" customHeight="1" x14ac:dyDescent="0.2">
      <c r="A45" s="119" t="s">
        <v>225</v>
      </c>
      <c r="B45" s="119"/>
      <c r="C45" s="120"/>
      <c r="D45" s="31">
        <f t="shared" ref="D45:K45" si="5">D44+D34</f>
        <v>57.84</v>
      </c>
      <c r="E45" s="31">
        <f t="shared" si="5"/>
        <v>50.849999999999994</v>
      </c>
      <c r="F45" s="31">
        <f t="shared" si="5"/>
        <v>179</v>
      </c>
      <c r="G45" s="31">
        <f t="shared" si="5"/>
        <v>1414.8</v>
      </c>
      <c r="H45" s="31">
        <f t="shared" si="5"/>
        <v>69.8</v>
      </c>
      <c r="I45" s="31">
        <f t="shared" si="5"/>
        <v>60.710000000000008</v>
      </c>
      <c r="J45" s="31">
        <f t="shared" si="5"/>
        <v>219</v>
      </c>
      <c r="K45" s="31">
        <f t="shared" si="5"/>
        <v>1701.8999999999999</v>
      </c>
      <c r="L45" s="24"/>
    </row>
    <row r="46" spans="1:12" ht="18.75" customHeight="1" x14ac:dyDescent="0.2">
      <c r="A46" s="119" t="s">
        <v>232</v>
      </c>
      <c r="B46" s="119"/>
      <c r="C46" s="119"/>
      <c r="D46" s="71"/>
      <c r="E46" s="71"/>
      <c r="F46" s="71"/>
      <c r="G46" s="71"/>
      <c r="H46" s="71"/>
      <c r="I46" s="71"/>
      <c r="J46" s="71"/>
      <c r="K46" s="72"/>
      <c r="L46" s="24"/>
    </row>
    <row r="47" spans="1:12" ht="12" customHeight="1" x14ac:dyDescent="0.2">
      <c r="A47" s="121" t="s">
        <v>157</v>
      </c>
      <c r="B47" s="119"/>
      <c r="C47" s="120"/>
      <c r="D47" s="29"/>
      <c r="E47" s="29"/>
      <c r="F47" s="29"/>
      <c r="G47" s="29"/>
      <c r="H47" s="28"/>
      <c r="I47" s="28"/>
      <c r="J47" s="28"/>
      <c r="K47" s="28"/>
      <c r="L47" s="28"/>
    </row>
    <row r="48" spans="1:12" ht="12" customHeight="1" x14ac:dyDescent="0.2">
      <c r="A48" s="15" t="s">
        <v>126</v>
      </c>
      <c r="B48" s="15">
        <v>50</v>
      </c>
      <c r="C48" s="15">
        <v>50</v>
      </c>
      <c r="D48" s="40">
        <v>0.4</v>
      </c>
      <c r="E48" s="40">
        <v>0.05</v>
      </c>
      <c r="F48" s="40">
        <v>1.2</v>
      </c>
      <c r="G48" s="40">
        <v>7</v>
      </c>
      <c r="H48" s="40">
        <v>0.4</v>
      </c>
      <c r="I48" s="40">
        <v>0.05</v>
      </c>
      <c r="J48" s="40">
        <v>1.2</v>
      </c>
      <c r="K48" s="40">
        <v>7</v>
      </c>
      <c r="L48" s="40">
        <v>106</v>
      </c>
    </row>
    <row r="49" spans="1:12" x14ac:dyDescent="0.2">
      <c r="A49" s="15" t="s">
        <v>323</v>
      </c>
      <c r="B49" s="15">
        <v>150</v>
      </c>
      <c r="C49" s="15">
        <v>200</v>
      </c>
      <c r="D49" s="40">
        <v>9.5</v>
      </c>
      <c r="E49" s="40">
        <v>5.6</v>
      </c>
      <c r="F49" s="40">
        <v>20.100000000000001</v>
      </c>
      <c r="G49" s="40">
        <v>171.7</v>
      </c>
      <c r="H49" s="40">
        <v>12.7</v>
      </c>
      <c r="I49" s="40">
        <v>7.8</v>
      </c>
      <c r="J49" s="40">
        <v>26.8</v>
      </c>
      <c r="K49" s="40">
        <v>229</v>
      </c>
      <c r="L49" s="40">
        <v>291</v>
      </c>
    </row>
    <row r="50" spans="1:12" x14ac:dyDescent="0.2">
      <c r="A50" s="15" t="s">
        <v>77</v>
      </c>
      <c r="B50" s="15">
        <v>200</v>
      </c>
      <c r="C50" s="15">
        <v>200</v>
      </c>
      <c r="D50" s="40">
        <v>0.1</v>
      </c>
      <c r="E50" s="40">
        <v>0</v>
      </c>
      <c r="F50" s="40">
        <v>15</v>
      </c>
      <c r="G50" s="40">
        <v>60</v>
      </c>
      <c r="H50" s="40">
        <v>0.1</v>
      </c>
      <c r="I50" s="40">
        <v>0</v>
      </c>
      <c r="J50" s="40">
        <v>15</v>
      </c>
      <c r="K50" s="40">
        <v>60</v>
      </c>
      <c r="L50" s="40">
        <v>493</v>
      </c>
    </row>
    <row r="51" spans="1:12" x14ac:dyDescent="0.2">
      <c r="A51" s="15" t="s">
        <v>340</v>
      </c>
      <c r="B51" s="75">
        <v>50</v>
      </c>
      <c r="C51" s="75">
        <v>60</v>
      </c>
      <c r="D51" s="40">
        <v>3.8</v>
      </c>
      <c r="E51" s="40">
        <v>1.5</v>
      </c>
      <c r="F51" s="40">
        <v>25.7</v>
      </c>
      <c r="G51" s="40">
        <v>131</v>
      </c>
      <c r="H51" s="40">
        <v>4.5999999999999996</v>
      </c>
      <c r="I51" s="40">
        <v>1.8</v>
      </c>
      <c r="J51" s="40">
        <v>30.8</v>
      </c>
      <c r="K51" s="40">
        <v>157</v>
      </c>
      <c r="L51" s="40">
        <v>111</v>
      </c>
    </row>
    <row r="52" spans="1:12" x14ac:dyDescent="0.2">
      <c r="A52" s="15" t="s">
        <v>46</v>
      </c>
      <c r="B52" s="75">
        <v>10</v>
      </c>
      <c r="C52" s="15">
        <v>10</v>
      </c>
      <c r="D52" s="40">
        <v>0.05</v>
      </c>
      <c r="E52" s="40">
        <v>8.25</v>
      </c>
      <c r="F52" s="40">
        <v>0.08</v>
      </c>
      <c r="G52" s="40">
        <v>74.8</v>
      </c>
      <c r="H52" s="40">
        <v>0.05</v>
      </c>
      <c r="I52" s="40">
        <v>8.25</v>
      </c>
      <c r="J52" s="40">
        <v>0.08</v>
      </c>
      <c r="K52" s="40">
        <v>74.8</v>
      </c>
      <c r="L52" s="40">
        <v>105</v>
      </c>
    </row>
    <row r="53" spans="1:12" x14ac:dyDescent="0.2">
      <c r="A53" s="15" t="s">
        <v>258</v>
      </c>
      <c r="B53" s="15">
        <v>200</v>
      </c>
      <c r="C53" s="15">
        <v>200</v>
      </c>
      <c r="D53" s="40">
        <v>5.8</v>
      </c>
      <c r="E53" s="40">
        <v>5</v>
      </c>
      <c r="F53" s="40">
        <v>8</v>
      </c>
      <c r="G53" s="40">
        <v>100</v>
      </c>
      <c r="H53" s="40">
        <v>5.8</v>
      </c>
      <c r="I53" s="40">
        <v>5</v>
      </c>
      <c r="J53" s="40">
        <v>8</v>
      </c>
      <c r="K53" s="40">
        <v>100</v>
      </c>
      <c r="L53" s="40">
        <v>516</v>
      </c>
    </row>
    <row r="54" spans="1:12" ht="13.5" customHeight="1" x14ac:dyDescent="0.2">
      <c r="A54" s="119" t="s">
        <v>222</v>
      </c>
      <c r="B54" s="119"/>
      <c r="C54" s="120"/>
      <c r="D54" s="26">
        <f t="shared" ref="D54:K54" si="6">SUM(D48:D53)</f>
        <v>19.650000000000002</v>
      </c>
      <c r="E54" s="26">
        <f t="shared" si="6"/>
        <v>20.399999999999999</v>
      </c>
      <c r="F54" s="26">
        <f t="shared" si="6"/>
        <v>70.08</v>
      </c>
      <c r="G54" s="26">
        <f t="shared" si="6"/>
        <v>544.5</v>
      </c>
      <c r="H54" s="26">
        <f t="shared" si="6"/>
        <v>23.65</v>
      </c>
      <c r="I54" s="26">
        <f t="shared" si="6"/>
        <v>22.9</v>
      </c>
      <c r="J54" s="26">
        <f t="shared" si="6"/>
        <v>81.88</v>
      </c>
      <c r="K54" s="26">
        <f t="shared" si="6"/>
        <v>627.79999999999995</v>
      </c>
      <c r="L54" s="26"/>
    </row>
    <row r="55" spans="1:12" x14ac:dyDescent="0.2">
      <c r="A55" s="121" t="s">
        <v>7</v>
      </c>
      <c r="B55" s="119"/>
      <c r="C55" s="120"/>
      <c r="D55" s="34"/>
      <c r="E55" s="34"/>
      <c r="F55" s="34"/>
      <c r="G55" s="34"/>
      <c r="H55" s="28"/>
      <c r="I55" s="28"/>
      <c r="J55" s="28"/>
      <c r="K55" s="28"/>
      <c r="L55" s="28"/>
    </row>
    <row r="56" spans="1:12" x14ac:dyDescent="0.2">
      <c r="A56" s="15" t="s">
        <v>362</v>
      </c>
      <c r="B56" s="29">
        <v>60</v>
      </c>
      <c r="C56" s="29">
        <v>100</v>
      </c>
      <c r="D56" s="62">
        <v>0.6</v>
      </c>
      <c r="E56" s="62">
        <v>3.7</v>
      </c>
      <c r="F56" s="62">
        <v>2.2000000000000002</v>
      </c>
      <c r="G56" s="62">
        <v>39</v>
      </c>
      <c r="H56" s="62">
        <v>1.1000000000000001</v>
      </c>
      <c r="I56" s="62">
        <v>6.1</v>
      </c>
      <c r="J56" s="62">
        <v>3.7</v>
      </c>
      <c r="K56" s="62">
        <v>65</v>
      </c>
      <c r="L56" s="62">
        <v>25</v>
      </c>
    </row>
    <row r="57" spans="1:12" x14ac:dyDescent="0.2">
      <c r="A57" s="14" t="s">
        <v>277</v>
      </c>
      <c r="B57" s="14" t="s">
        <v>331</v>
      </c>
      <c r="C57" s="14" t="s">
        <v>332</v>
      </c>
      <c r="D57" s="40">
        <v>1.7</v>
      </c>
      <c r="E57" s="40">
        <v>3.5</v>
      </c>
      <c r="F57" s="40">
        <v>9.6</v>
      </c>
      <c r="G57" s="40">
        <v>77.599999999999994</v>
      </c>
      <c r="H57" s="40">
        <v>2.1</v>
      </c>
      <c r="I57" s="40">
        <v>4.4000000000000004</v>
      </c>
      <c r="J57" s="40">
        <v>12</v>
      </c>
      <c r="K57" s="40">
        <v>97</v>
      </c>
      <c r="L57" s="45">
        <v>131</v>
      </c>
    </row>
    <row r="58" spans="1:12" x14ac:dyDescent="0.2">
      <c r="A58" s="15" t="s">
        <v>201</v>
      </c>
      <c r="B58" s="14">
        <v>240</v>
      </c>
      <c r="C58" s="14">
        <v>280</v>
      </c>
      <c r="D58" s="45">
        <v>20.3</v>
      </c>
      <c r="E58" s="45">
        <v>21.8</v>
      </c>
      <c r="F58" s="45">
        <v>26</v>
      </c>
      <c r="G58" s="45">
        <v>398.3</v>
      </c>
      <c r="H58" s="45">
        <v>24.4</v>
      </c>
      <c r="I58" s="45">
        <v>26.2</v>
      </c>
      <c r="J58" s="45">
        <v>31.2</v>
      </c>
      <c r="K58" s="45">
        <v>464.7</v>
      </c>
      <c r="L58" s="45">
        <v>379</v>
      </c>
    </row>
    <row r="59" spans="1:12" x14ac:dyDescent="0.2">
      <c r="A59" s="59" t="s">
        <v>338</v>
      </c>
      <c r="B59" s="14">
        <v>200</v>
      </c>
      <c r="C59" s="14">
        <v>200</v>
      </c>
      <c r="D59" s="40">
        <v>1</v>
      </c>
      <c r="E59" s="40">
        <v>0</v>
      </c>
      <c r="F59" s="40">
        <v>0</v>
      </c>
      <c r="G59" s="40">
        <v>110</v>
      </c>
      <c r="H59" s="40">
        <v>1</v>
      </c>
      <c r="I59" s="40">
        <v>0</v>
      </c>
      <c r="J59" s="40">
        <v>0</v>
      </c>
      <c r="K59" s="40">
        <v>110</v>
      </c>
      <c r="L59" s="91">
        <v>518</v>
      </c>
    </row>
    <row r="60" spans="1:12" x14ac:dyDescent="0.2">
      <c r="A60" s="15" t="s">
        <v>14</v>
      </c>
      <c r="B60" s="15">
        <v>40</v>
      </c>
      <c r="C60" s="15">
        <v>60</v>
      </c>
      <c r="D60" s="40">
        <v>3</v>
      </c>
      <c r="E60" s="40">
        <v>0.32</v>
      </c>
      <c r="F60" s="40">
        <v>19.7</v>
      </c>
      <c r="G60" s="40">
        <v>94</v>
      </c>
      <c r="H60" s="40">
        <v>4.5</v>
      </c>
      <c r="I60" s="40">
        <v>0.5</v>
      </c>
      <c r="J60" s="40">
        <v>29.5</v>
      </c>
      <c r="K60" s="40">
        <v>142</v>
      </c>
      <c r="L60" s="77" t="s">
        <v>160</v>
      </c>
    </row>
    <row r="61" spans="1:12" x14ac:dyDescent="0.2">
      <c r="A61" s="15" t="s">
        <v>33</v>
      </c>
      <c r="B61" s="15">
        <v>45</v>
      </c>
      <c r="C61" s="15">
        <v>70</v>
      </c>
      <c r="D61" s="40">
        <v>2.9</v>
      </c>
      <c r="E61" s="40">
        <v>0.5</v>
      </c>
      <c r="F61" s="40">
        <v>15</v>
      </c>
      <c r="G61" s="40">
        <v>78.3</v>
      </c>
      <c r="H61" s="40">
        <v>3.6</v>
      </c>
      <c r="I61" s="40">
        <v>0.6</v>
      </c>
      <c r="J61" s="40">
        <v>18.7</v>
      </c>
      <c r="K61" s="40">
        <v>97.4</v>
      </c>
      <c r="L61" s="77" t="s">
        <v>161</v>
      </c>
    </row>
    <row r="62" spans="1:12" ht="17.25" customHeight="1" x14ac:dyDescent="0.2">
      <c r="A62" s="119" t="s">
        <v>224</v>
      </c>
      <c r="B62" s="119"/>
      <c r="C62" s="120"/>
      <c r="D62" s="36">
        <f t="shared" ref="D62:K62" si="7">SUM(D56:D61)</f>
        <v>29.5</v>
      </c>
      <c r="E62" s="36">
        <f t="shared" si="7"/>
        <v>29.82</v>
      </c>
      <c r="F62" s="36">
        <f t="shared" si="7"/>
        <v>72.5</v>
      </c>
      <c r="G62" s="36">
        <f t="shared" si="7"/>
        <v>797.19999999999993</v>
      </c>
      <c r="H62" s="36">
        <f t="shared" si="7"/>
        <v>36.699999999999996</v>
      </c>
      <c r="I62" s="36">
        <f t="shared" si="7"/>
        <v>37.800000000000004</v>
      </c>
      <c r="J62" s="36">
        <f t="shared" si="7"/>
        <v>95.100000000000009</v>
      </c>
      <c r="K62" s="36">
        <f t="shared" si="7"/>
        <v>976.1</v>
      </c>
      <c r="L62" s="36"/>
    </row>
    <row r="63" spans="1:12" ht="13.5" customHeight="1" x14ac:dyDescent="0.2">
      <c r="A63" s="119" t="s">
        <v>225</v>
      </c>
      <c r="B63" s="119"/>
      <c r="C63" s="120"/>
      <c r="D63" s="36">
        <f t="shared" ref="D63:K63" si="8">D62+D54</f>
        <v>49.150000000000006</v>
      </c>
      <c r="E63" s="36">
        <f t="shared" si="8"/>
        <v>50.22</v>
      </c>
      <c r="F63" s="36">
        <f t="shared" si="8"/>
        <v>142.57999999999998</v>
      </c>
      <c r="G63" s="36">
        <f t="shared" si="8"/>
        <v>1341.6999999999998</v>
      </c>
      <c r="H63" s="36">
        <f t="shared" si="8"/>
        <v>60.349999999999994</v>
      </c>
      <c r="I63" s="36">
        <f t="shared" si="8"/>
        <v>60.7</v>
      </c>
      <c r="J63" s="36">
        <f t="shared" si="8"/>
        <v>176.98000000000002</v>
      </c>
      <c r="K63" s="36">
        <f t="shared" si="8"/>
        <v>1603.9</v>
      </c>
      <c r="L63" s="36"/>
    </row>
    <row r="64" spans="1:12" ht="15.75" customHeight="1" x14ac:dyDescent="0.2">
      <c r="A64" s="119" t="s">
        <v>237</v>
      </c>
      <c r="B64" s="119"/>
      <c r="C64" s="119"/>
      <c r="D64" s="71"/>
      <c r="E64" s="71"/>
      <c r="F64" s="71"/>
      <c r="G64" s="71"/>
      <c r="H64" s="71"/>
      <c r="I64" s="71"/>
      <c r="J64" s="71"/>
      <c r="K64" s="72"/>
      <c r="L64" s="24"/>
    </row>
    <row r="65" spans="1:12" ht="15" customHeight="1" x14ac:dyDescent="0.2">
      <c r="A65" s="121" t="s">
        <v>157</v>
      </c>
      <c r="B65" s="119"/>
      <c r="C65" s="120"/>
      <c r="D65" s="29"/>
      <c r="E65" s="29"/>
      <c r="F65" s="29"/>
      <c r="G65" s="29"/>
      <c r="H65" s="28"/>
      <c r="I65" s="28"/>
      <c r="J65" s="28"/>
      <c r="K65" s="28"/>
      <c r="L65" s="40"/>
    </row>
    <row r="66" spans="1:12" ht="12.75" customHeight="1" x14ac:dyDescent="0.2">
      <c r="A66" s="15" t="s">
        <v>130</v>
      </c>
      <c r="B66" s="15">
        <v>50</v>
      </c>
      <c r="C66" s="15">
        <v>70</v>
      </c>
      <c r="D66" s="40">
        <v>4.2</v>
      </c>
      <c r="E66" s="40">
        <v>6.6</v>
      </c>
      <c r="F66" s="40">
        <v>1.1000000000000001</v>
      </c>
      <c r="G66" s="40">
        <v>80.7</v>
      </c>
      <c r="H66" s="40">
        <v>5.9</v>
      </c>
      <c r="I66" s="40">
        <v>9.1999999999999993</v>
      </c>
      <c r="J66" s="40">
        <v>1.5</v>
      </c>
      <c r="K66" s="40">
        <v>113</v>
      </c>
      <c r="L66" s="40">
        <v>301</v>
      </c>
    </row>
    <row r="67" spans="1:12" ht="12.75" customHeight="1" x14ac:dyDescent="0.2">
      <c r="A67" s="61" t="s">
        <v>120</v>
      </c>
      <c r="B67" s="83">
        <v>150</v>
      </c>
      <c r="C67" s="83">
        <v>180</v>
      </c>
      <c r="D67" s="43">
        <v>3.9</v>
      </c>
      <c r="E67" s="43">
        <v>8.6999999999999993</v>
      </c>
      <c r="F67" s="43">
        <v>18.7</v>
      </c>
      <c r="G67" s="43">
        <v>169</v>
      </c>
      <c r="H67" s="43">
        <v>4.7</v>
      </c>
      <c r="I67" s="43">
        <v>10.4</v>
      </c>
      <c r="J67" s="43">
        <v>22.5</v>
      </c>
      <c r="K67" s="43">
        <v>203</v>
      </c>
      <c r="L67" s="43">
        <v>260</v>
      </c>
    </row>
    <row r="68" spans="1:12" ht="12.75" customHeight="1" x14ac:dyDescent="0.2">
      <c r="A68" s="15" t="s">
        <v>29</v>
      </c>
      <c r="B68" s="15">
        <v>200</v>
      </c>
      <c r="C68" s="15">
        <v>200</v>
      </c>
      <c r="D68" s="40">
        <v>3.6</v>
      </c>
      <c r="E68" s="40">
        <v>3.3</v>
      </c>
      <c r="F68" s="40">
        <v>25</v>
      </c>
      <c r="G68" s="40">
        <v>144</v>
      </c>
      <c r="H68" s="40">
        <v>3.6</v>
      </c>
      <c r="I68" s="40">
        <v>3.3</v>
      </c>
      <c r="J68" s="40">
        <v>25</v>
      </c>
      <c r="K68" s="40">
        <v>144</v>
      </c>
      <c r="L68" s="40">
        <v>496</v>
      </c>
    </row>
    <row r="69" spans="1:12" ht="12.75" customHeight="1" x14ac:dyDescent="0.2">
      <c r="A69" s="15" t="s">
        <v>340</v>
      </c>
      <c r="B69" s="75">
        <v>50</v>
      </c>
      <c r="C69" s="75">
        <v>60</v>
      </c>
      <c r="D69" s="40">
        <v>3.8</v>
      </c>
      <c r="E69" s="40">
        <v>1.5</v>
      </c>
      <c r="F69" s="40">
        <v>25.7</v>
      </c>
      <c r="G69" s="40">
        <v>131</v>
      </c>
      <c r="H69" s="40">
        <v>4.5999999999999996</v>
      </c>
      <c r="I69" s="40">
        <v>1.8</v>
      </c>
      <c r="J69" s="40">
        <v>30.8</v>
      </c>
      <c r="K69" s="40">
        <v>157</v>
      </c>
      <c r="L69" s="40">
        <v>111</v>
      </c>
    </row>
    <row r="70" spans="1:12" ht="12.75" customHeight="1" x14ac:dyDescent="0.2">
      <c r="A70" s="15" t="s">
        <v>46</v>
      </c>
      <c r="B70" s="75">
        <v>10</v>
      </c>
      <c r="C70" s="15">
        <v>10</v>
      </c>
      <c r="D70" s="40">
        <v>0.05</v>
      </c>
      <c r="E70" s="40">
        <v>8.25</v>
      </c>
      <c r="F70" s="40">
        <v>0.08</v>
      </c>
      <c r="G70" s="40">
        <v>74.8</v>
      </c>
      <c r="H70" s="40">
        <v>0.05</v>
      </c>
      <c r="I70" s="40">
        <v>8.25</v>
      </c>
      <c r="J70" s="40">
        <v>0.08</v>
      </c>
      <c r="K70" s="40">
        <v>74.8</v>
      </c>
      <c r="L70" s="40">
        <v>105</v>
      </c>
    </row>
    <row r="71" spans="1:12" ht="12.75" customHeight="1" x14ac:dyDescent="0.2">
      <c r="A71" s="15" t="s">
        <v>101</v>
      </c>
      <c r="B71" s="75">
        <v>10</v>
      </c>
      <c r="C71" s="15">
        <v>15</v>
      </c>
      <c r="D71" s="40">
        <v>1.98</v>
      </c>
      <c r="E71" s="40">
        <v>1.98</v>
      </c>
      <c r="F71" s="40">
        <v>0.15</v>
      </c>
      <c r="G71" s="40">
        <v>26.4</v>
      </c>
      <c r="H71" s="40">
        <v>3</v>
      </c>
      <c r="I71" s="40">
        <v>3</v>
      </c>
      <c r="J71" s="40">
        <v>0.2</v>
      </c>
      <c r="K71" s="40">
        <v>39.6</v>
      </c>
      <c r="L71" s="40">
        <v>101</v>
      </c>
    </row>
    <row r="72" spans="1:12" ht="12.75" customHeight="1" x14ac:dyDescent="0.2">
      <c r="A72" s="15" t="s">
        <v>88</v>
      </c>
      <c r="B72" s="15">
        <v>150</v>
      </c>
      <c r="C72" s="15">
        <v>150</v>
      </c>
      <c r="D72" s="40">
        <v>0.6</v>
      </c>
      <c r="E72" s="40">
        <v>0.6</v>
      </c>
      <c r="F72" s="40">
        <v>14.7</v>
      </c>
      <c r="G72" s="40">
        <v>70.5</v>
      </c>
      <c r="H72" s="40">
        <v>0.6</v>
      </c>
      <c r="I72" s="40">
        <v>0.6</v>
      </c>
      <c r="J72" s="40">
        <v>14.7</v>
      </c>
      <c r="K72" s="40">
        <v>70.5</v>
      </c>
      <c r="L72" s="40">
        <v>112</v>
      </c>
    </row>
    <row r="73" spans="1:12" ht="15" customHeight="1" x14ac:dyDescent="0.2">
      <c r="A73" s="119" t="s">
        <v>222</v>
      </c>
      <c r="B73" s="119"/>
      <c r="C73" s="120"/>
      <c r="D73" s="37">
        <f t="shared" ref="D73:K73" si="9">SUM(D66:D72)</f>
        <v>18.130000000000003</v>
      </c>
      <c r="E73" s="37">
        <f t="shared" si="9"/>
        <v>30.93</v>
      </c>
      <c r="F73" s="37">
        <f t="shared" si="9"/>
        <v>85.43</v>
      </c>
      <c r="G73" s="37">
        <f t="shared" si="9"/>
        <v>696.4</v>
      </c>
      <c r="H73" s="37">
        <f t="shared" si="9"/>
        <v>22.450000000000003</v>
      </c>
      <c r="I73" s="37">
        <f t="shared" si="9"/>
        <v>36.550000000000004</v>
      </c>
      <c r="J73" s="37">
        <f t="shared" si="9"/>
        <v>94.78</v>
      </c>
      <c r="K73" s="37">
        <f t="shared" si="9"/>
        <v>801.9</v>
      </c>
      <c r="L73" s="37"/>
    </row>
    <row r="74" spans="1:12" ht="12.75" customHeight="1" x14ac:dyDescent="0.2">
      <c r="A74" s="121" t="s">
        <v>7</v>
      </c>
      <c r="B74" s="119"/>
      <c r="C74" s="120"/>
      <c r="D74" s="25"/>
      <c r="E74" s="25"/>
      <c r="F74" s="25"/>
      <c r="G74" s="25"/>
      <c r="H74" s="25"/>
      <c r="I74" s="25"/>
      <c r="J74" s="25"/>
      <c r="K74" s="25"/>
      <c r="L74" s="25"/>
    </row>
    <row r="75" spans="1:12" ht="12.75" customHeight="1" x14ac:dyDescent="0.2">
      <c r="A75" s="15" t="s">
        <v>290</v>
      </c>
      <c r="B75" s="15">
        <v>100</v>
      </c>
      <c r="C75" s="15">
        <v>100</v>
      </c>
      <c r="D75" s="40">
        <v>1.3</v>
      </c>
      <c r="E75" s="40">
        <v>10.3</v>
      </c>
      <c r="F75" s="40">
        <v>7.1</v>
      </c>
      <c r="G75" s="40">
        <v>127</v>
      </c>
      <c r="H75" s="40">
        <v>1.3</v>
      </c>
      <c r="I75" s="40">
        <v>10.3</v>
      </c>
      <c r="J75" s="40">
        <v>7.1</v>
      </c>
      <c r="K75" s="40">
        <v>127</v>
      </c>
      <c r="L75" s="40">
        <v>51</v>
      </c>
    </row>
    <row r="76" spans="1:12" ht="12.75" customHeight="1" x14ac:dyDescent="0.2">
      <c r="A76" s="15" t="s">
        <v>239</v>
      </c>
      <c r="B76" s="15">
        <v>200</v>
      </c>
      <c r="C76" s="15">
        <v>250</v>
      </c>
      <c r="D76" s="40">
        <v>7.3</v>
      </c>
      <c r="E76" s="40">
        <v>5.7</v>
      </c>
      <c r="F76" s="40">
        <v>12.8</v>
      </c>
      <c r="G76" s="40">
        <v>133</v>
      </c>
      <c r="H76" s="40">
        <v>9.1999999999999993</v>
      </c>
      <c r="I76" s="40">
        <v>14.4</v>
      </c>
      <c r="J76" s="40">
        <v>16</v>
      </c>
      <c r="K76" s="40">
        <v>166</v>
      </c>
      <c r="L76" s="45">
        <v>153</v>
      </c>
    </row>
    <row r="77" spans="1:12" ht="12.75" customHeight="1" x14ac:dyDescent="0.2">
      <c r="A77" s="15" t="s">
        <v>275</v>
      </c>
      <c r="B77" s="15">
        <v>90</v>
      </c>
      <c r="C77" s="15">
        <v>100</v>
      </c>
      <c r="D77" s="40">
        <v>9.3000000000000007</v>
      </c>
      <c r="E77" s="40">
        <v>9.6</v>
      </c>
      <c r="F77" s="40">
        <v>7.2</v>
      </c>
      <c r="G77" s="40">
        <v>153</v>
      </c>
      <c r="H77" s="40">
        <v>10.3</v>
      </c>
      <c r="I77" s="40">
        <v>10.7</v>
      </c>
      <c r="J77" s="40">
        <v>8</v>
      </c>
      <c r="K77" s="40">
        <v>170</v>
      </c>
      <c r="L77" s="40">
        <v>390</v>
      </c>
    </row>
    <row r="78" spans="1:12" ht="12.75" customHeight="1" x14ac:dyDescent="0.2">
      <c r="A78" s="15" t="s">
        <v>73</v>
      </c>
      <c r="B78" s="15" t="s">
        <v>369</v>
      </c>
      <c r="C78" s="15" t="s">
        <v>295</v>
      </c>
      <c r="D78" s="40">
        <v>3.1</v>
      </c>
      <c r="E78" s="40">
        <v>3.3</v>
      </c>
      <c r="F78" s="40">
        <v>8.1</v>
      </c>
      <c r="G78" s="40">
        <v>69</v>
      </c>
      <c r="H78" s="40">
        <v>3.3</v>
      </c>
      <c r="I78" s="40">
        <v>3.5</v>
      </c>
      <c r="J78" s="40">
        <v>8.6999999999999993</v>
      </c>
      <c r="K78" s="40">
        <v>73.599999999999994</v>
      </c>
      <c r="L78" s="40" t="s">
        <v>370</v>
      </c>
    </row>
    <row r="79" spans="1:12" ht="12.75" customHeight="1" x14ac:dyDescent="0.2">
      <c r="A79" s="15" t="s">
        <v>242</v>
      </c>
      <c r="B79" s="15">
        <v>200</v>
      </c>
      <c r="C79" s="15">
        <v>200</v>
      </c>
      <c r="D79" s="40">
        <v>0.3</v>
      </c>
      <c r="E79" s="40">
        <v>0</v>
      </c>
      <c r="F79" s="40">
        <v>20.100000000000001</v>
      </c>
      <c r="G79" s="40">
        <v>81</v>
      </c>
      <c r="H79" s="40">
        <v>0.3</v>
      </c>
      <c r="I79" s="40">
        <v>0</v>
      </c>
      <c r="J79" s="40">
        <v>20.100000000000001</v>
      </c>
      <c r="K79" s="40">
        <v>81</v>
      </c>
      <c r="L79" s="40">
        <v>512</v>
      </c>
    </row>
    <row r="80" spans="1:12" ht="12.75" customHeight="1" x14ac:dyDescent="0.2">
      <c r="A80" s="15" t="s">
        <v>14</v>
      </c>
      <c r="B80" s="15">
        <v>40</v>
      </c>
      <c r="C80" s="15">
        <v>60</v>
      </c>
      <c r="D80" s="40">
        <v>3</v>
      </c>
      <c r="E80" s="40">
        <v>0.32</v>
      </c>
      <c r="F80" s="40">
        <v>19.7</v>
      </c>
      <c r="G80" s="40">
        <v>94</v>
      </c>
      <c r="H80" s="40">
        <v>4.5</v>
      </c>
      <c r="I80" s="40">
        <v>0.5</v>
      </c>
      <c r="J80" s="40">
        <v>29.5</v>
      </c>
      <c r="K80" s="40">
        <v>142</v>
      </c>
      <c r="L80" s="77" t="s">
        <v>160</v>
      </c>
    </row>
    <row r="81" spans="1:12" ht="12.75" customHeight="1" x14ac:dyDescent="0.2">
      <c r="A81" s="15" t="s">
        <v>33</v>
      </c>
      <c r="B81" s="15">
        <v>45</v>
      </c>
      <c r="C81" s="15">
        <v>70</v>
      </c>
      <c r="D81" s="40">
        <v>2.9</v>
      </c>
      <c r="E81" s="40">
        <v>0.5</v>
      </c>
      <c r="F81" s="40">
        <v>15</v>
      </c>
      <c r="G81" s="40">
        <v>78.3</v>
      </c>
      <c r="H81" s="40">
        <v>3.6</v>
      </c>
      <c r="I81" s="40">
        <v>0.6</v>
      </c>
      <c r="J81" s="40">
        <v>18.7</v>
      </c>
      <c r="K81" s="40">
        <v>97.4</v>
      </c>
      <c r="L81" s="77" t="s">
        <v>161</v>
      </c>
    </row>
    <row r="82" spans="1:12" ht="12.75" customHeight="1" x14ac:dyDescent="0.2">
      <c r="A82" s="119" t="s">
        <v>224</v>
      </c>
      <c r="B82" s="119"/>
      <c r="C82" s="120"/>
      <c r="D82" s="36">
        <f t="shared" ref="D82:K82" si="10">SUM(D75:D81)</f>
        <v>27.2</v>
      </c>
      <c r="E82" s="36">
        <f t="shared" si="10"/>
        <v>29.720000000000002</v>
      </c>
      <c r="F82" s="36">
        <f t="shared" si="10"/>
        <v>90</v>
      </c>
      <c r="G82" s="36">
        <f t="shared" si="10"/>
        <v>735.3</v>
      </c>
      <c r="H82" s="36">
        <f t="shared" si="10"/>
        <v>32.5</v>
      </c>
      <c r="I82" s="36">
        <f t="shared" si="10"/>
        <v>40.000000000000007</v>
      </c>
      <c r="J82" s="36">
        <f t="shared" si="10"/>
        <v>108.10000000000001</v>
      </c>
      <c r="K82" s="36">
        <f t="shared" si="10"/>
        <v>857</v>
      </c>
      <c r="L82" s="36"/>
    </row>
    <row r="83" spans="1:12" ht="15" customHeight="1" x14ac:dyDescent="0.2">
      <c r="A83" s="119" t="s">
        <v>225</v>
      </c>
      <c r="B83" s="119"/>
      <c r="C83" s="120"/>
      <c r="D83" s="36">
        <f t="shared" ref="D83:K83" si="11">D82+D73</f>
        <v>45.33</v>
      </c>
      <c r="E83" s="36">
        <f t="shared" si="11"/>
        <v>60.650000000000006</v>
      </c>
      <c r="F83" s="36">
        <f t="shared" si="11"/>
        <v>175.43</v>
      </c>
      <c r="G83" s="36">
        <f t="shared" si="11"/>
        <v>1431.6999999999998</v>
      </c>
      <c r="H83" s="36">
        <f t="shared" si="11"/>
        <v>54.95</v>
      </c>
      <c r="I83" s="36">
        <f t="shared" si="11"/>
        <v>76.550000000000011</v>
      </c>
      <c r="J83" s="36">
        <f t="shared" si="11"/>
        <v>202.88</v>
      </c>
      <c r="K83" s="36">
        <f t="shared" si="11"/>
        <v>1658.9</v>
      </c>
      <c r="L83" s="36"/>
    </row>
    <row r="84" spans="1:12" ht="19.5" customHeight="1" x14ac:dyDescent="0.2">
      <c r="A84" s="119" t="s">
        <v>238</v>
      </c>
      <c r="B84" s="119"/>
      <c r="C84" s="119"/>
      <c r="D84" s="73"/>
      <c r="E84" s="73"/>
      <c r="F84" s="73"/>
      <c r="G84" s="73"/>
      <c r="H84" s="73"/>
      <c r="I84" s="73"/>
      <c r="J84" s="73"/>
      <c r="K84" s="74"/>
      <c r="L84" s="41"/>
    </row>
    <row r="85" spans="1:12" ht="18.75" customHeight="1" x14ac:dyDescent="0.2">
      <c r="A85" s="121" t="s">
        <v>157</v>
      </c>
      <c r="B85" s="119"/>
      <c r="C85" s="120"/>
      <c r="D85" s="39"/>
      <c r="E85" s="39"/>
      <c r="F85" s="39"/>
      <c r="G85" s="39"/>
      <c r="H85" s="28"/>
      <c r="I85" s="28"/>
      <c r="J85" s="28"/>
      <c r="K85" s="28"/>
      <c r="L85" s="28"/>
    </row>
    <row r="86" spans="1:12" ht="12.75" customHeight="1" x14ac:dyDescent="0.2">
      <c r="A86" s="17" t="s">
        <v>252</v>
      </c>
      <c r="B86" s="15" t="s">
        <v>186</v>
      </c>
      <c r="C86" s="15" t="s">
        <v>367</v>
      </c>
      <c r="D86" s="40">
        <v>32</v>
      </c>
      <c r="E86" s="40">
        <v>33.6</v>
      </c>
      <c r="F86" s="40">
        <v>31.8</v>
      </c>
      <c r="G86" s="40">
        <v>366</v>
      </c>
      <c r="H86" s="40">
        <v>35.200000000000003</v>
      </c>
      <c r="I86" s="40">
        <v>36.9</v>
      </c>
      <c r="J86" s="40">
        <v>35</v>
      </c>
      <c r="K86" s="40">
        <v>402.6</v>
      </c>
      <c r="L86" s="40">
        <v>313</v>
      </c>
    </row>
    <row r="87" spans="1:12" ht="12.75" customHeight="1" x14ac:dyDescent="0.2">
      <c r="A87" s="17" t="s">
        <v>253</v>
      </c>
      <c r="B87" s="16"/>
      <c r="C87" s="16"/>
      <c r="D87" s="46"/>
      <c r="E87" s="46"/>
      <c r="F87" s="46"/>
      <c r="G87" s="46"/>
      <c r="H87" s="46"/>
      <c r="I87" s="46"/>
      <c r="J87" s="46"/>
      <c r="K87" s="46"/>
      <c r="L87" s="40">
        <v>440</v>
      </c>
    </row>
    <row r="88" spans="1:12" ht="12.75" customHeight="1" x14ac:dyDescent="0.2">
      <c r="A88" s="15" t="s">
        <v>243</v>
      </c>
      <c r="B88" s="15">
        <v>200</v>
      </c>
      <c r="C88" s="15">
        <v>200</v>
      </c>
      <c r="D88" s="40">
        <v>0.1</v>
      </c>
      <c r="E88" s="40">
        <v>0</v>
      </c>
      <c r="F88" s="40">
        <v>15.2</v>
      </c>
      <c r="G88" s="40">
        <v>61</v>
      </c>
      <c r="H88" s="40">
        <v>0.1</v>
      </c>
      <c r="I88" s="40">
        <v>0</v>
      </c>
      <c r="J88" s="40">
        <v>15.2</v>
      </c>
      <c r="K88" s="40">
        <v>61</v>
      </c>
      <c r="L88" s="40">
        <v>494</v>
      </c>
    </row>
    <row r="89" spans="1:12" ht="12.75" customHeight="1" x14ac:dyDescent="0.2">
      <c r="A89" s="15" t="s">
        <v>340</v>
      </c>
      <c r="B89" s="75">
        <v>50</v>
      </c>
      <c r="C89" s="75">
        <v>60</v>
      </c>
      <c r="D89" s="40">
        <v>3.8</v>
      </c>
      <c r="E89" s="40">
        <v>1.5</v>
      </c>
      <c r="F89" s="40">
        <v>25.7</v>
      </c>
      <c r="G89" s="40">
        <v>131</v>
      </c>
      <c r="H89" s="40">
        <v>4.5999999999999996</v>
      </c>
      <c r="I89" s="40">
        <v>1.8</v>
      </c>
      <c r="J89" s="40">
        <v>30.8</v>
      </c>
      <c r="K89" s="40">
        <v>157</v>
      </c>
      <c r="L89" s="40">
        <v>111</v>
      </c>
    </row>
    <row r="90" spans="1:12" ht="12.75" customHeight="1" x14ac:dyDescent="0.2">
      <c r="A90" s="15" t="s">
        <v>46</v>
      </c>
      <c r="B90" s="75">
        <v>10</v>
      </c>
      <c r="C90" s="15">
        <v>10</v>
      </c>
      <c r="D90" s="40">
        <v>0.05</v>
      </c>
      <c r="E90" s="40">
        <v>8.25</v>
      </c>
      <c r="F90" s="40">
        <v>0.08</v>
      </c>
      <c r="G90" s="40">
        <v>74.8</v>
      </c>
      <c r="H90" s="40">
        <v>0.05</v>
      </c>
      <c r="I90" s="40">
        <v>8.25</v>
      </c>
      <c r="J90" s="40">
        <v>0.08</v>
      </c>
      <c r="K90" s="40">
        <v>74.8</v>
      </c>
      <c r="L90" s="40">
        <v>105</v>
      </c>
    </row>
    <row r="91" spans="1:12" ht="12.75" customHeight="1" x14ac:dyDescent="0.2">
      <c r="A91" s="119" t="s">
        <v>222</v>
      </c>
      <c r="B91" s="119"/>
      <c r="C91" s="120"/>
      <c r="D91" s="31">
        <f t="shared" ref="D91:K91" si="12">SUM(D86:D90)</f>
        <v>35.949999999999996</v>
      </c>
      <c r="E91" s="31">
        <f t="shared" si="12"/>
        <v>43.35</v>
      </c>
      <c r="F91" s="31">
        <f t="shared" si="12"/>
        <v>72.78</v>
      </c>
      <c r="G91" s="31">
        <f t="shared" si="12"/>
        <v>632.79999999999995</v>
      </c>
      <c r="H91" s="31">
        <f t="shared" si="12"/>
        <v>39.950000000000003</v>
      </c>
      <c r="I91" s="31">
        <f t="shared" si="12"/>
        <v>46.949999999999996</v>
      </c>
      <c r="J91" s="31">
        <f t="shared" si="12"/>
        <v>81.08</v>
      </c>
      <c r="K91" s="31">
        <f t="shared" si="12"/>
        <v>695.4</v>
      </c>
      <c r="L91" s="31"/>
    </row>
    <row r="92" spans="1:12" ht="18.75" customHeight="1" x14ac:dyDescent="0.2">
      <c r="A92" s="121" t="s">
        <v>7</v>
      </c>
      <c r="B92" s="119"/>
      <c r="C92" s="120"/>
      <c r="D92" s="26"/>
      <c r="E92" s="26"/>
      <c r="F92" s="26"/>
      <c r="G92" s="26"/>
      <c r="H92" s="28"/>
      <c r="I92" s="28"/>
      <c r="J92" s="28"/>
      <c r="K92" s="28"/>
      <c r="L92" s="28"/>
    </row>
    <row r="93" spans="1:12" ht="12" customHeight="1" x14ac:dyDescent="0.2">
      <c r="A93" s="15" t="s">
        <v>180</v>
      </c>
      <c r="B93" s="15">
        <v>60</v>
      </c>
      <c r="C93" s="15">
        <v>100</v>
      </c>
      <c r="D93" s="40">
        <v>1.8</v>
      </c>
      <c r="E93" s="40">
        <v>4.0999999999999996</v>
      </c>
      <c r="F93" s="40">
        <v>13.1</v>
      </c>
      <c r="G93" s="40">
        <v>97.2</v>
      </c>
      <c r="H93" s="40">
        <v>3</v>
      </c>
      <c r="I93" s="40">
        <v>6.8</v>
      </c>
      <c r="J93" s="40">
        <v>21.8</v>
      </c>
      <c r="K93" s="40">
        <v>162</v>
      </c>
      <c r="L93" s="40">
        <v>73</v>
      </c>
    </row>
    <row r="94" spans="1:12" ht="12.75" customHeight="1" x14ac:dyDescent="0.2">
      <c r="A94" s="15" t="s">
        <v>169</v>
      </c>
      <c r="B94" s="15"/>
      <c r="C94" s="15"/>
      <c r="D94" s="40"/>
      <c r="E94" s="40"/>
      <c r="F94" s="40"/>
      <c r="G94" s="40"/>
      <c r="H94" s="40"/>
      <c r="I94" s="40"/>
      <c r="J94" s="40"/>
      <c r="K94" s="40"/>
      <c r="L94" s="40"/>
    </row>
    <row r="95" spans="1:12" ht="12.75" customHeight="1" x14ac:dyDescent="0.2">
      <c r="A95" s="15" t="s">
        <v>172</v>
      </c>
      <c r="B95" s="15">
        <v>200</v>
      </c>
      <c r="C95" s="15">
        <v>250</v>
      </c>
      <c r="D95" s="40">
        <v>1.76</v>
      </c>
      <c r="E95" s="40">
        <v>2.2999999999999998</v>
      </c>
      <c r="F95" s="40">
        <v>11.7</v>
      </c>
      <c r="G95" s="40">
        <v>75.400000000000006</v>
      </c>
      <c r="H95" s="40">
        <v>2.2000000000000002</v>
      </c>
      <c r="I95" s="40">
        <v>2.9</v>
      </c>
      <c r="J95" s="40">
        <v>14.7</v>
      </c>
      <c r="K95" s="40">
        <v>94.2</v>
      </c>
      <c r="L95" s="40">
        <v>149</v>
      </c>
    </row>
    <row r="96" spans="1:12" ht="12.75" customHeight="1" x14ac:dyDescent="0.2">
      <c r="A96" s="15" t="s">
        <v>171</v>
      </c>
      <c r="B96" s="15">
        <v>30</v>
      </c>
      <c r="C96" s="15">
        <v>40</v>
      </c>
      <c r="D96" s="40">
        <v>6</v>
      </c>
      <c r="E96" s="40">
        <v>4.3</v>
      </c>
      <c r="F96" s="40">
        <v>0.2</v>
      </c>
      <c r="G96" s="40">
        <v>64</v>
      </c>
      <c r="H96" s="40">
        <v>8</v>
      </c>
      <c r="I96" s="40">
        <v>5.7</v>
      </c>
      <c r="J96" s="40">
        <v>0.3</v>
      </c>
      <c r="K96" s="40">
        <v>85.3</v>
      </c>
      <c r="L96" s="40">
        <v>175</v>
      </c>
    </row>
    <row r="97" spans="1:12" ht="12.75" customHeight="1" x14ac:dyDescent="0.2">
      <c r="A97" s="15" t="s">
        <v>287</v>
      </c>
      <c r="B97" s="15" t="s">
        <v>129</v>
      </c>
      <c r="C97" s="15" t="s">
        <v>179</v>
      </c>
      <c r="D97" s="40">
        <v>17.3</v>
      </c>
      <c r="E97" s="40">
        <v>11.7</v>
      </c>
      <c r="F97" s="40">
        <v>11.8</v>
      </c>
      <c r="G97" s="40">
        <v>202.2</v>
      </c>
      <c r="H97" s="40">
        <v>20.8</v>
      </c>
      <c r="I97" s="40">
        <v>14</v>
      </c>
      <c r="J97" s="40">
        <v>14.2</v>
      </c>
      <c r="K97" s="40">
        <v>242.6</v>
      </c>
      <c r="L97" s="40">
        <v>222</v>
      </c>
    </row>
    <row r="98" spans="1:12" ht="12.75" customHeight="1" x14ac:dyDescent="0.2">
      <c r="A98" s="15" t="s">
        <v>344</v>
      </c>
      <c r="B98" s="15"/>
      <c r="C98" s="15"/>
      <c r="D98" s="44"/>
      <c r="E98" s="44"/>
      <c r="F98" s="44"/>
      <c r="G98" s="44"/>
      <c r="H98" s="44"/>
      <c r="I98" s="44"/>
      <c r="J98" s="44"/>
      <c r="K98" s="44"/>
      <c r="L98" s="44"/>
    </row>
    <row r="99" spans="1:12" ht="12.75" customHeight="1" x14ac:dyDescent="0.2">
      <c r="A99" s="15" t="s">
        <v>302</v>
      </c>
      <c r="B99" s="15">
        <v>150</v>
      </c>
      <c r="C99" s="15">
        <v>150</v>
      </c>
      <c r="D99" s="40">
        <v>10.3</v>
      </c>
      <c r="E99" s="40">
        <v>9.4</v>
      </c>
      <c r="F99" s="40">
        <v>44.5</v>
      </c>
      <c r="G99" s="40">
        <v>238.7</v>
      </c>
      <c r="H99" s="40">
        <v>10.3</v>
      </c>
      <c r="I99" s="40">
        <v>9.4</v>
      </c>
      <c r="J99" s="40">
        <v>44.5</v>
      </c>
      <c r="K99" s="40">
        <v>238.7</v>
      </c>
      <c r="L99" s="43">
        <v>237</v>
      </c>
    </row>
    <row r="100" spans="1:12" ht="12.75" customHeight="1" x14ac:dyDescent="0.2">
      <c r="A100" s="15" t="s">
        <v>242</v>
      </c>
      <c r="B100" s="15">
        <v>200</v>
      </c>
      <c r="C100" s="15">
        <v>200</v>
      </c>
      <c r="D100" s="40">
        <v>0.3</v>
      </c>
      <c r="E100" s="40">
        <v>0</v>
      </c>
      <c r="F100" s="40">
        <v>20.100000000000001</v>
      </c>
      <c r="G100" s="40">
        <v>81</v>
      </c>
      <c r="H100" s="40">
        <v>0.3</v>
      </c>
      <c r="I100" s="40">
        <v>0</v>
      </c>
      <c r="J100" s="40">
        <v>20.100000000000001</v>
      </c>
      <c r="K100" s="40">
        <v>81</v>
      </c>
      <c r="L100" s="40">
        <v>512</v>
      </c>
    </row>
    <row r="101" spans="1:12" ht="12.75" customHeight="1" x14ac:dyDescent="0.2">
      <c r="A101" s="15" t="s">
        <v>14</v>
      </c>
      <c r="B101" s="15">
        <v>40</v>
      </c>
      <c r="C101" s="15">
        <v>60</v>
      </c>
      <c r="D101" s="40">
        <v>3</v>
      </c>
      <c r="E101" s="40">
        <v>0.32</v>
      </c>
      <c r="F101" s="40">
        <v>19.7</v>
      </c>
      <c r="G101" s="40">
        <v>94</v>
      </c>
      <c r="H101" s="40">
        <v>4.5</v>
      </c>
      <c r="I101" s="40">
        <v>0.5</v>
      </c>
      <c r="J101" s="40">
        <v>29.5</v>
      </c>
      <c r="K101" s="40">
        <v>142</v>
      </c>
      <c r="L101" s="77" t="s">
        <v>160</v>
      </c>
    </row>
    <row r="102" spans="1:12" ht="12.75" customHeight="1" x14ac:dyDescent="0.2">
      <c r="A102" s="15" t="s">
        <v>33</v>
      </c>
      <c r="B102" s="15">
        <v>45</v>
      </c>
      <c r="C102" s="15">
        <v>70</v>
      </c>
      <c r="D102" s="40">
        <v>2.9</v>
      </c>
      <c r="E102" s="40">
        <v>0.5</v>
      </c>
      <c r="F102" s="40">
        <v>15</v>
      </c>
      <c r="G102" s="40">
        <v>78.3</v>
      </c>
      <c r="H102" s="40">
        <v>3.6</v>
      </c>
      <c r="I102" s="40">
        <v>0.6</v>
      </c>
      <c r="J102" s="40">
        <v>18.7</v>
      </c>
      <c r="K102" s="40">
        <v>97.4</v>
      </c>
      <c r="L102" s="77" t="s">
        <v>161</v>
      </c>
    </row>
    <row r="103" spans="1:12" ht="12.6" customHeight="1" x14ac:dyDescent="0.2">
      <c r="A103" s="119" t="s">
        <v>224</v>
      </c>
      <c r="B103" s="119"/>
      <c r="C103" s="120"/>
      <c r="D103" s="31">
        <f t="shared" ref="D103:K103" si="13">SUM(D93:D102)</f>
        <v>43.359999999999992</v>
      </c>
      <c r="E103" s="31">
        <f t="shared" si="13"/>
        <v>32.619999999999997</v>
      </c>
      <c r="F103" s="31">
        <f t="shared" si="13"/>
        <v>136.10000000000002</v>
      </c>
      <c r="G103" s="31">
        <f t="shared" si="13"/>
        <v>930.8</v>
      </c>
      <c r="H103" s="31">
        <f t="shared" si="13"/>
        <v>52.699999999999996</v>
      </c>
      <c r="I103" s="31">
        <f t="shared" si="13"/>
        <v>39.9</v>
      </c>
      <c r="J103" s="31">
        <f t="shared" si="13"/>
        <v>163.79999999999998</v>
      </c>
      <c r="K103" s="31">
        <f t="shared" si="13"/>
        <v>1143.2</v>
      </c>
      <c r="L103" s="31"/>
    </row>
    <row r="104" spans="1:12" x14ac:dyDescent="0.2">
      <c r="A104" s="119" t="s">
        <v>225</v>
      </c>
      <c r="B104" s="119"/>
      <c r="C104" s="120"/>
      <c r="D104" s="87">
        <f t="shared" ref="D104:K104" si="14">D103+D91</f>
        <v>79.309999999999988</v>
      </c>
      <c r="E104" s="87">
        <f t="shared" si="14"/>
        <v>75.97</v>
      </c>
      <c r="F104" s="87">
        <f t="shared" si="14"/>
        <v>208.88000000000002</v>
      </c>
      <c r="G104" s="87">
        <f t="shared" si="14"/>
        <v>1563.6</v>
      </c>
      <c r="H104" s="87">
        <f t="shared" si="14"/>
        <v>92.65</v>
      </c>
      <c r="I104" s="87">
        <f t="shared" si="14"/>
        <v>86.85</v>
      </c>
      <c r="J104" s="87">
        <f t="shared" si="14"/>
        <v>244.88</v>
      </c>
      <c r="K104" s="87">
        <f t="shared" si="14"/>
        <v>1838.6</v>
      </c>
      <c r="L104" s="24"/>
    </row>
    <row r="105" spans="1:12" x14ac:dyDescent="0.2">
      <c r="A105" s="119" t="s">
        <v>246</v>
      </c>
      <c r="B105" s="119"/>
      <c r="C105" s="119"/>
      <c r="D105" s="71"/>
      <c r="E105" s="71"/>
      <c r="F105" s="71"/>
      <c r="G105" s="71"/>
      <c r="H105" s="71"/>
      <c r="I105" s="71"/>
      <c r="J105" s="71"/>
      <c r="K105" s="72"/>
      <c r="L105" s="24"/>
    </row>
    <row r="106" spans="1:12" x14ac:dyDescent="0.2">
      <c r="A106" s="121" t="s">
        <v>157</v>
      </c>
      <c r="B106" s="119"/>
      <c r="C106" s="120"/>
      <c r="D106" s="29"/>
      <c r="E106" s="29"/>
      <c r="F106" s="29"/>
      <c r="G106" s="29"/>
      <c r="H106" s="25"/>
      <c r="I106" s="25"/>
      <c r="J106" s="25"/>
      <c r="K106" s="25"/>
      <c r="L106" s="25"/>
    </row>
    <row r="107" spans="1:12" x14ac:dyDescent="0.2">
      <c r="A107" s="15" t="s">
        <v>126</v>
      </c>
      <c r="B107" s="15">
        <v>30</v>
      </c>
      <c r="C107" s="15">
        <v>30</v>
      </c>
      <c r="D107" s="40">
        <v>0.4</v>
      </c>
      <c r="E107" s="40">
        <v>0.05</v>
      </c>
      <c r="F107" s="40">
        <v>1.2</v>
      </c>
      <c r="G107" s="40">
        <v>7</v>
      </c>
      <c r="H107" s="40">
        <v>0.4</v>
      </c>
      <c r="I107" s="40">
        <v>0.05</v>
      </c>
      <c r="J107" s="40">
        <v>1.2</v>
      </c>
      <c r="K107" s="40">
        <v>7</v>
      </c>
      <c r="L107" s="40">
        <v>106</v>
      </c>
    </row>
    <row r="108" spans="1:12" x14ac:dyDescent="0.2">
      <c r="A108" s="61" t="s">
        <v>182</v>
      </c>
      <c r="B108" s="61">
        <v>150</v>
      </c>
      <c r="C108" s="61">
        <v>200</v>
      </c>
      <c r="D108" s="40">
        <v>9.1</v>
      </c>
      <c r="E108" s="40">
        <v>7.5</v>
      </c>
      <c r="F108" s="40">
        <v>25.5</v>
      </c>
      <c r="G108" s="40">
        <v>206</v>
      </c>
      <c r="H108" s="40">
        <v>10.9</v>
      </c>
      <c r="I108" s="40">
        <v>9</v>
      </c>
      <c r="J108" s="40">
        <v>30.6</v>
      </c>
      <c r="K108" s="40">
        <v>247</v>
      </c>
      <c r="L108" s="40">
        <v>295</v>
      </c>
    </row>
    <row r="109" spans="1:12" x14ac:dyDescent="0.2">
      <c r="A109" s="17" t="s">
        <v>262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">
      <c r="A110" s="15" t="s">
        <v>288</v>
      </c>
      <c r="B110" s="15">
        <v>200</v>
      </c>
      <c r="C110" s="15">
        <v>200</v>
      </c>
      <c r="D110" s="40">
        <v>3.2</v>
      </c>
      <c r="E110" s="40">
        <v>2.7</v>
      </c>
      <c r="F110" s="40">
        <v>15.9</v>
      </c>
      <c r="G110" s="40">
        <v>79</v>
      </c>
      <c r="H110" s="40">
        <v>3.2</v>
      </c>
      <c r="I110" s="40">
        <v>2.7</v>
      </c>
      <c r="J110" s="40">
        <v>15.9</v>
      </c>
      <c r="K110" s="40">
        <v>79</v>
      </c>
      <c r="L110" s="40">
        <v>501</v>
      </c>
    </row>
    <row r="111" spans="1:12" x14ac:dyDescent="0.2">
      <c r="A111" s="15" t="s">
        <v>340</v>
      </c>
      <c r="B111" s="75">
        <v>40</v>
      </c>
      <c r="C111" s="75">
        <v>60</v>
      </c>
      <c r="D111" s="40">
        <v>3</v>
      </c>
      <c r="E111" s="40">
        <v>1.2</v>
      </c>
      <c r="F111" s="40">
        <v>20.6</v>
      </c>
      <c r="G111" s="40">
        <v>104</v>
      </c>
      <c r="H111" s="40">
        <v>4.5999999999999996</v>
      </c>
      <c r="I111" s="40">
        <v>1.8</v>
      </c>
      <c r="J111" s="40">
        <v>30.8</v>
      </c>
      <c r="K111" s="40">
        <v>157</v>
      </c>
      <c r="L111" s="40">
        <v>111</v>
      </c>
    </row>
    <row r="112" spans="1:12" x14ac:dyDescent="0.2">
      <c r="A112" s="15" t="s">
        <v>46</v>
      </c>
      <c r="B112" s="75">
        <v>10</v>
      </c>
      <c r="C112" s="15">
        <v>10</v>
      </c>
      <c r="D112" s="40">
        <v>0.05</v>
      </c>
      <c r="E112" s="40">
        <v>8.25</v>
      </c>
      <c r="F112" s="40">
        <v>0.08</v>
      </c>
      <c r="G112" s="40">
        <v>74.8</v>
      </c>
      <c r="H112" s="40">
        <v>0.05</v>
      </c>
      <c r="I112" s="40">
        <v>8.25</v>
      </c>
      <c r="J112" s="40">
        <v>0.08</v>
      </c>
      <c r="K112" s="40">
        <v>74.8</v>
      </c>
      <c r="L112" s="40">
        <v>105</v>
      </c>
    </row>
    <row r="113" spans="1:12" x14ac:dyDescent="0.2">
      <c r="A113" s="15" t="s">
        <v>88</v>
      </c>
      <c r="B113" s="15">
        <v>150</v>
      </c>
      <c r="C113" s="15">
        <v>150</v>
      </c>
      <c r="D113" s="40">
        <v>0.6</v>
      </c>
      <c r="E113" s="40">
        <v>0.6</v>
      </c>
      <c r="F113" s="40">
        <v>14.7</v>
      </c>
      <c r="G113" s="40">
        <v>70.5</v>
      </c>
      <c r="H113" s="40">
        <v>0.6</v>
      </c>
      <c r="I113" s="40">
        <v>0.6</v>
      </c>
      <c r="J113" s="40">
        <v>14.7</v>
      </c>
      <c r="K113" s="40">
        <v>70.5</v>
      </c>
      <c r="L113" s="40">
        <v>112</v>
      </c>
    </row>
    <row r="114" spans="1:12" ht="12" customHeight="1" x14ac:dyDescent="0.2">
      <c r="A114" s="119" t="s">
        <v>222</v>
      </c>
      <c r="B114" s="119"/>
      <c r="C114" s="120"/>
      <c r="D114" s="31">
        <f>SUM(D107:D113)</f>
        <v>16.350000000000001</v>
      </c>
      <c r="E114" s="31">
        <f t="shared" ref="E114:K114" si="15">SUM(E107:E113)</f>
        <v>20.3</v>
      </c>
      <c r="F114" s="31">
        <f t="shared" si="15"/>
        <v>77.98</v>
      </c>
      <c r="G114" s="31">
        <f t="shared" si="15"/>
        <v>541.29999999999995</v>
      </c>
      <c r="H114" s="31">
        <f t="shared" si="15"/>
        <v>19.750000000000004</v>
      </c>
      <c r="I114" s="31">
        <f t="shared" si="15"/>
        <v>22.400000000000002</v>
      </c>
      <c r="J114" s="31">
        <f t="shared" si="15"/>
        <v>93.28</v>
      </c>
      <c r="K114" s="31">
        <f t="shared" si="15"/>
        <v>635.29999999999995</v>
      </c>
      <c r="L114" s="31"/>
    </row>
    <row r="115" spans="1:12" ht="16.5" customHeight="1" x14ac:dyDescent="0.2">
      <c r="A115" s="121" t="s">
        <v>7</v>
      </c>
      <c r="B115" s="119"/>
      <c r="C115" s="120"/>
      <c r="D115" s="27"/>
      <c r="E115" s="27"/>
      <c r="F115" s="27"/>
      <c r="G115" s="27"/>
      <c r="H115" s="28"/>
      <c r="I115" s="28"/>
      <c r="J115" s="28"/>
      <c r="K115" s="28"/>
      <c r="L115" s="28"/>
    </row>
    <row r="116" spans="1:12" ht="12.75" customHeight="1" x14ac:dyDescent="0.2">
      <c r="A116" s="15" t="s">
        <v>204</v>
      </c>
      <c r="B116" s="15">
        <v>60</v>
      </c>
      <c r="C116" s="15">
        <v>100</v>
      </c>
      <c r="D116" s="40">
        <v>1.5</v>
      </c>
      <c r="E116" s="40">
        <v>4.5999999999999996</v>
      </c>
      <c r="F116" s="40">
        <v>1.8</v>
      </c>
      <c r="G116" s="40">
        <v>55.8</v>
      </c>
      <c r="H116" s="40">
        <v>2.6</v>
      </c>
      <c r="I116" s="40">
        <v>7.8</v>
      </c>
      <c r="J116" s="40">
        <v>3</v>
      </c>
      <c r="K116" s="40">
        <v>93</v>
      </c>
      <c r="L116" s="40">
        <v>27</v>
      </c>
    </row>
    <row r="117" spans="1:12" ht="12.75" customHeight="1" x14ac:dyDescent="0.2">
      <c r="A117" s="15" t="s">
        <v>326</v>
      </c>
      <c r="B117" s="15" t="s">
        <v>279</v>
      </c>
      <c r="C117" s="15" t="s">
        <v>223</v>
      </c>
      <c r="D117" s="40">
        <v>1.6</v>
      </c>
      <c r="E117" s="40">
        <v>4.2</v>
      </c>
      <c r="F117" s="40">
        <v>13</v>
      </c>
      <c r="G117" s="40">
        <v>97</v>
      </c>
      <c r="H117" s="40">
        <v>2</v>
      </c>
      <c r="I117" s="40">
        <v>5.2</v>
      </c>
      <c r="J117" s="40">
        <v>16.2</v>
      </c>
      <c r="K117" s="40">
        <v>121.2</v>
      </c>
      <c r="L117" s="40">
        <v>134</v>
      </c>
    </row>
    <row r="118" spans="1:12" ht="12.75" customHeight="1" x14ac:dyDescent="0.2">
      <c r="A118" s="15" t="s">
        <v>352</v>
      </c>
      <c r="B118" s="15"/>
      <c r="C118" s="75"/>
      <c r="D118" s="40">
        <v>5.9</v>
      </c>
      <c r="E118" s="40">
        <v>4.0999999999999996</v>
      </c>
      <c r="F118" s="40">
        <v>0.1</v>
      </c>
      <c r="G118" s="40">
        <v>60.7</v>
      </c>
      <c r="H118" s="40">
        <v>9.4</v>
      </c>
      <c r="I118" s="40">
        <v>6.6</v>
      </c>
      <c r="J118" s="40">
        <v>0.2</v>
      </c>
      <c r="K118" s="40">
        <v>97.1</v>
      </c>
      <c r="L118" s="40">
        <v>404</v>
      </c>
    </row>
    <row r="119" spans="1:12" x14ac:dyDescent="0.2">
      <c r="A119" s="61" t="s">
        <v>353</v>
      </c>
      <c r="B119" s="61" t="s">
        <v>229</v>
      </c>
      <c r="C119" s="61" t="s">
        <v>129</v>
      </c>
      <c r="D119" s="40">
        <v>16</v>
      </c>
      <c r="E119" s="40">
        <v>15.7</v>
      </c>
      <c r="F119" s="40">
        <v>12.9</v>
      </c>
      <c r="G119" s="40">
        <v>257.39999999999998</v>
      </c>
      <c r="H119" s="40">
        <v>17.8</v>
      </c>
      <c r="I119" s="40">
        <v>17.5</v>
      </c>
      <c r="J119" s="40">
        <v>14.3</v>
      </c>
      <c r="K119" s="40">
        <v>286</v>
      </c>
      <c r="L119" s="45">
        <v>381</v>
      </c>
    </row>
    <row r="120" spans="1:12" x14ac:dyDescent="0.2">
      <c r="A120" s="61" t="s">
        <v>71</v>
      </c>
      <c r="B120" s="61">
        <v>150</v>
      </c>
      <c r="C120" s="61">
        <v>180</v>
      </c>
      <c r="D120" s="62">
        <v>3</v>
      </c>
      <c r="E120" s="62">
        <v>8</v>
      </c>
      <c r="F120" s="62">
        <v>12.8</v>
      </c>
      <c r="G120" s="62">
        <v>135</v>
      </c>
      <c r="H120" s="62">
        <v>3.6</v>
      </c>
      <c r="I120" s="62">
        <v>9.6</v>
      </c>
      <c r="J120" s="62">
        <v>15.4</v>
      </c>
      <c r="K120" s="62">
        <v>162</v>
      </c>
      <c r="L120" s="118">
        <v>194</v>
      </c>
    </row>
    <row r="121" spans="1:12" x14ac:dyDescent="0.2">
      <c r="A121" s="15" t="s">
        <v>134</v>
      </c>
      <c r="B121" s="15">
        <v>200</v>
      </c>
      <c r="C121" s="15">
        <v>200</v>
      </c>
      <c r="D121" s="40">
        <v>0.5</v>
      </c>
      <c r="E121" s="40">
        <v>0.2</v>
      </c>
      <c r="F121" s="40">
        <v>23.1</v>
      </c>
      <c r="G121" s="40">
        <v>96</v>
      </c>
      <c r="H121" s="40">
        <v>0.5</v>
      </c>
      <c r="I121" s="40">
        <v>0.2</v>
      </c>
      <c r="J121" s="40">
        <v>23.1</v>
      </c>
      <c r="K121" s="40">
        <v>96</v>
      </c>
      <c r="L121" s="40">
        <v>507</v>
      </c>
    </row>
    <row r="122" spans="1:12" x14ac:dyDescent="0.2">
      <c r="A122" s="15" t="s">
        <v>14</v>
      </c>
      <c r="B122" s="15">
        <v>40</v>
      </c>
      <c r="C122" s="15">
        <v>60</v>
      </c>
      <c r="D122" s="40">
        <v>3</v>
      </c>
      <c r="E122" s="40">
        <v>0.32</v>
      </c>
      <c r="F122" s="40">
        <v>19.7</v>
      </c>
      <c r="G122" s="40">
        <v>94</v>
      </c>
      <c r="H122" s="40">
        <v>4.5</v>
      </c>
      <c r="I122" s="40">
        <v>0.5</v>
      </c>
      <c r="J122" s="40">
        <v>29.5</v>
      </c>
      <c r="K122" s="40">
        <v>142</v>
      </c>
      <c r="L122" s="77" t="s">
        <v>160</v>
      </c>
    </row>
    <row r="123" spans="1:12" x14ac:dyDescent="0.2">
      <c r="A123" s="15" t="s">
        <v>33</v>
      </c>
      <c r="B123" s="15">
        <v>45</v>
      </c>
      <c r="C123" s="15">
        <v>70</v>
      </c>
      <c r="D123" s="40">
        <v>2.9</v>
      </c>
      <c r="E123" s="40">
        <v>0.5</v>
      </c>
      <c r="F123" s="40">
        <v>15</v>
      </c>
      <c r="G123" s="40">
        <v>78.3</v>
      </c>
      <c r="H123" s="40">
        <v>3.6</v>
      </c>
      <c r="I123" s="40">
        <v>0.6</v>
      </c>
      <c r="J123" s="40">
        <v>18.7</v>
      </c>
      <c r="K123" s="40">
        <v>97.4</v>
      </c>
      <c r="L123" s="77" t="s">
        <v>161</v>
      </c>
    </row>
    <row r="124" spans="1:12" ht="12.75" customHeight="1" x14ac:dyDescent="0.2">
      <c r="A124" s="119" t="s">
        <v>224</v>
      </c>
      <c r="B124" s="119"/>
      <c r="C124" s="120"/>
      <c r="D124" s="31">
        <f t="shared" ref="D124:K124" si="16">SUM(D116:D123)</f>
        <v>34.4</v>
      </c>
      <c r="E124" s="31">
        <f t="shared" si="16"/>
        <v>37.620000000000005</v>
      </c>
      <c r="F124" s="31">
        <f t="shared" si="16"/>
        <v>98.4</v>
      </c>
      <c r="G124" s="31">
        <f t="shared" si="16"/>
        <v>874.19999999999993</v>
      </c>
      <c r="H124" s="31">
        <f t="shared" si="16"/>
        <v>44</v>
      </c>
      <c r="I124" s="31">
        <f t="shared" si="16"/>
        <v>48.000000000000007</v>
      </c>
      <c r="J124" s="31">
        <f t="shared" si="16"/>
        <v>120.4</v>
      </c>
      <c r="K124" s="31">
        <f t="shared" si="16"/>
        <v>1094.7</v>
      </c>
      <c r="L124" s="31"/>
    </row>
    <row r="125" spans="1:12" ht="12.75" customHeight="1" x14ac:dyDescent="0.2">
      <c r="A125" s="119" t="s">
        <v>225</v>
      </c>
      <c r="B125" s="119"/>
      <c r="C125" s="120"/>
      <c r="D125" s="31">
        <f t="shared" ref="D125:K125" si="17">D124+D114</f>
        <v>50.75</v>
      </c>
      <c r="E125" s="31">
        <f t="shared" si="17"/>
        <v>57.92</v>
      </c>
      <c r="F125" s="31">
        <f t="shared" si="17"/>
        <v>176.38</v>
      </c>
      <c r="G125" s="31">
        <f t="shared" si="17"/>
        <v>1415.5</v>
      </c>
      <c r="H125" s="31">
        <f t="shared" si="17"/>
        <v>63.75</v>
      </c>
      <c r="I125" s="31">
        <f t="shared" si="17"/>
        <v>70.400000000000006</v>
      </c>
      <c r="J125" s="31">
        <f t="shared" si="17"/>
        <v>213.68</v>
      </c>
      <c r="K125" s="31">
        <f t="shared" si="17"/>
        <v>1730</v>
      </c>
      <c r="L125" s="31"/>
    </row>
    <row r="126" spans="1:12" x14ac:dyDescent="0.2">
      <c r="A126" s="119" t="s">
        <v>248</v>
      </c>
      <c r="B126" s="119"/>
      <c r="C126" s="119"/>
      <c r="D126" s="71"/>
      <c r="E126" s="71"/>
      <c r="F126" s="71"/>
      <c r="G126" s="71"/>
      <c r="H126" s="71"/>
      <c r="I126" s="71"/>
      <c r="J126" s="71"/>
      <c r="K126" s="72"/>
      <c r="L126" s="24"/>
    </row>
    <row r="127" spans="1:12" x14ac:dyDescent="0.2">
      <c r="A127" s="121" t="s">
        <v>157</v>
      </c>
      <c r="B127" s="119"/>
      <c r="C127" s="120"/>
      <c r="D127" s="29"/>
      <c r="E127" s="29"/>
      <c r="F127" s="29"/>
      <c r="G127" s="29"/>
      <c r="H127" s="25"/>
      <c r="I127" s="25"/>
      <c r="J127" s="25"/>
      <c r="K127" s="25"/>
      <c r="L127" s="25"/>
    </row>
    <row r="128" spans="1:12" x14ac:dyDescent="0.2">
      <c r="A128" s="15" t="s">
        <v>118</v>
      </c>
      <c r="B128" s="15" t="s">
        <v>119</v>
      </c>
      <c r="C128" s="15" t="s">
        <v>119</v>
      </c>
      <c r="D128" s="40">
        <v>5.0999999999999996</v>
      </c>
      <c r="E128" s="40">
        <v>4.5999999999999996</v>
      </c>
      <c r="F128" s="40">
        <v>0.3</v>
      </c>
      <c r="G128" s="40">
        <v>63</v>
      </c>
      <c r="H128" s="40">
        <v>5.0999999999999996</v>
      </c>
      <c r="I128" s="40">
        <v>4.5999999999999996</v>
      </c>
      <c r="J128" s="40">
        <v>0.3</v>
      </c>
      <c r="K128" s="40">
        <v>63</v>
      </c>
      <c r="L128" s="40">
        <v>300</v>
      </c>
    </row>
    <row r="129" spans="1:12" x14ac:dyDescent="0.2">
      <c r="A129" s="15" t="s">
        <v>259</v>
      </c>
      <c r="B129" s="15">
        <v>150</v>
      </c>
      <c r="C129" s="15">
        <v>180</v>
      </c>
      <c r="D129" s="40">
        <v>4.5999999999999996</v>
      </c>
      <c r="E129" s="40">
        <v>5.5</v>
      </c>
      <c r="F129" s="40">
        <v>23</v>
      </c>
      <c r="G129" s="40">
        <v>161</v>
      </c>
      <c r="H129" s="40">
        <v>5.5</v>
      </c>
      <c r="I129" s="40">
        <v>6.7</v>
      </c>
      <c r="J129" s="40">
        <v>27.7</v>
      </c>
      <c r="K129" s="40">
        <v>193</v>
      </c>
      <c r="L129" s="40">
        <v>262</v>
      </c>
    </row>
    <row r="130" spans="1:12" x14ac:dyDescent="0.2">
      <c r="A130" s="15" t="s">
        <v>243</v>
      </c>
      <c r="B130" s="15">
        <v>200</v>
      </c>
      <c r="C130" s="15">
        <v>200</v>
      </c>
      <c r="D130" s="40">
        <v>0.1</v>
      </c>
      <c r="E130" s="40">
        <v>0</v>
      </c>
      <c r="F130" s="40">
        <v>15.2</v>
      </c>
      <c r="G130" s="40">
        <v>61</v>
      </c>
      <c r="H130" s="40">
        <v>0.1</v>
      </c>
      <c r="I130" s="40">
        <v>0</v>
      </c>
      <c r="J130" s="40">
        <v>15.2</v>
      </c>
      <c r="K130" s="40">
        <v>61</v>
      </c>
      <c r="L130" s="40">
        <v>494</v>
      </c>
    </row>
    <row r="131" spans="1:12" x14ac:dyDescent="0.2">
      <c r="A131" s="15" t="s">
        <v>340</v>
      </c>
      <c r="B131" s="75">
        <v>50</v>
      </c>
      <c r="C131" s="75">
        <v>60</v>
      </c>
      <c r="D131" s="40">
        <v>3.8</v>
      </c>
      <c r="E131" s="40">
        <v>1.5</v>
      </c>
      <c r="F131" s="40">
        <v>25.7</v>
      </c>
      <c r="G131" s="40">
        <v>131</v>
      </c>
      <c r="H131" s="40">
        <v>4.5999999999999996</v>
      </c>
      <c r="I131" s="40">
        <v>1.8</v>
      </c>
      <c r="J131" s="40">
        <v>30.8</v>
      </c>
      <c r="K131" s="40">
        <v>157</v>
      </c>
      <c r="L131" s="40">
        <v>111</v>
      </c>
    </row>
    <row r="132" spans="1:12" x14ac:dyDescent="0.2">
      <c r="A132" s="15" t="s">
        <v>101</v>
      </c>
      <c r="B132" s="75">
        <v>12</v>
      </c>
      <c r="C132" s="15">
        <v>20</v>
      </c>
      <c r="D132" s="40">
        <v>1.98</v>
      </c>
      <c r="E132" s="40">
        <v>1.98</v>
      </c>
      <c r="F132" s="40">
        <v>0.15</v>
      </c>
      <c r="G132" s="40">
        <v>26.4</v>
      </c>
      <c r="H132" s="40">
        <v>3</v>
      </c>
      <c r="I132" s="40">
        <v>3</v>
      </c>
      <c r="J132" s="40">
        <v>0.2</v>
      </c>
      <c r="K132" s="40">
        <v>39.6</v>
      </c>
      <c r="L132" s="40">
        <v>101</v>
      </c>
    </row>
    <row r="133" spans="1:12" x14ac:dyDescent="0.2">
      <c r="A133" s="30" t="s">
        <v>303</v>
      </c>
      <c r="B133" s="15">
        <v>200</v>
      </c>
      <c r="C133" s="15">
        <v>200</v>
      </c>
      <c r="D133" s="40">
        <v>5.8</v>
      </c>
      <c r="E133" s="40">
        <v>5</v>
      </c>
      <c r="F133" s="40">
        <v>8</v>
      </c>
      <c r="G133" s="40">
        <v>100</v>
      </c>
      <c r="H133" s="40">
        <v>5.8</v>
      </c>
      <c r="I133" s="40">
        <v>5</v>
      </c>
      <c r="J133" s="40">
        <v>8</v>
      </c>
      <c r="K133" s="40">
        <v>100</v>
      </c>
      <c r="L133" s="40">
        <v>516</v>
      </c>
    </row>
    <row r="134" spans="1:12" x14ac:dyDescent="0.2">
      <c r="A134" s="119" t="s">
        <v>222</v>
      </c>
      <c r="B134" s="119"/>
      <c r="C134" s="120"/>
      <c r="D134" s="31">
        <f t="shared" ref="D134:K134" ca="1" si="18">SUM(D128:D145)</f>
        <v>16.350000000000001</v>
      </c>
      <c r="E134" s="31">
        <f t="shared" ca="1" si="18"/>
        <v>20.3</v>
      </c>
      <c r="F134" s="31">
        <f t="shared" ca="1" si="18"/>
        <v>77.98</v>
      </c>
      <c r="G134" s="31">
        <f t="shared" ca="1" si="18"/>
        <v>541.29999999999995</v>
      </c>
      <c r="H134" s="31">
        <f t="shared" ca="1" si="18"/>
        <v>19.750000000000004</v>
      </c>
      <c r="I134" s="31">
        <f t="shared" ca="1" si="18"/>
        <v>22.400000000000002</v>
      </c>
      <c r="J134" s="31">
        <f t="shared" ca="1" si="18"/>
        <v>93.28</v>
      </c>
      <c r="K134" s="31">
        <f t="shared" ca="1" si="18"/>
        <v>635.29999999999995</v>
      </c>
      <c r="L134" s="26"/>
    </row>
    <row r="135" spans="1:12" ht="16.5" customHeight="1" x14ac:dyDescent="0.2">
      <c r="A135" s="121" t="s">
        <v>7</v>
      </c>
      <c r="B135" s="119"/>
      <c r="C135" s="120"/>
      <c r="D135" s="27"/>
      <c r="E135" s="27"/>
      <c r="F135" s="27"/>
      <c r="G135" s="27"/>
      <c r="H135" s="28"/>
      <c r="I135" s="28"/>
      <c r="J135" s="28"/>
      <c r="K135" s="28"/>
      <c r="L135" s="28"/>
    </row>
    <row r="136" spans="1:12" ht="12.75" customHeight="1" x14ac:dyDescent="0.2">
      <c r="A136" s="15" t="s">
        <v>360</v>
      </c>
      <c r="B136" s="15">
        <v>60</v>
      </c>
      <c r="C136" s="15">
        <v>100</v>
      </c>
      <c r="D136" s="40">
        <v>1.4</v>
      </c>
      <c r="E136" s="40">
        <v>6.6</v>
      </c>
      <c r="F136" s="40">
        <v>2.2999999999999998</v>
      </c>
      <c r="G136" s="40">
        <v>74.7</v>
      </c>
      <c r="H136" s="40">
        <v>2.2999999999999998</v>
      </c>
      <c r="I136" s="40">
        <v>11</v>
      </c>
      <c r="J136" s="40">
        <v>3.9</v>
      </c>
      <c r="K136" s="40">
        <v>124</v>
      </c>
      <c r="L136" s="40">
        <v>5</v>
      </c>
    </row>
    <row r="137" spans="1:12" ht="12.75" customHeight="1" x14ac:dyDescent="0.2">
      <c r="A137" s="15" t="s">
        <v>361</v>
      </c>
      <c r="B137" s="15"/>
      <c r="C137" s="15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2">
      <c r="A138" s="14" t="s">
        <v>277</v>
      </c>
      <c r="B138" s="14" t="s">
        <v>331</v>
      </c>
      <c r="C138" s="14" t="s">
        <v>332</v>
      </c>
      <c r="D138" s="40">
        <v>1.7</v>
      </c>
      <c r="E138" s="40">
        <v>3.5</v>
      </c>
      <c r="F138" s="40">
        <v>9.6</v>
      </c>
      <c r="G138" s="40">
        <v>77.599999999999994</v>
      </c>
      <c r="H138" s="40">
        <v>2.1</v>
      </c>
      <c r="I138" s="40">
        <v>4.4000000000000004</v>
      </c>
      <c r="J138" s="40">
        <v>12</v>
      </c>
      <c r="K138" s="40">
        <v>97</v>
      </c>
      <c r="L138" s="45">
        <v>131</v>
      </c>
    </row>
    <row r="139" spans="1:12" x14ac:dyDescent="0.2">
      <c r="A139" s="15" t="s">
        <v>132</v>
      </c>
      <c r="B139" s="15" t="s">
        <v>229</v>
      </c>
      <c r="C139" s="15" t="s">
        <v>129</v>
      </c>
      <c r="D139" s="40">
        <v>7.6</v>
      </c>
      <c r="E139" s="40">
        <v>7.4</v>
      </c>
      <c r="F139" s="40">
        <v>3.6</v>
      </c>
      <c r="G139" s="40">
        <v>111</v>
      </c>
      <c r="H139" s="40">
        <v>8.5</v>
      </c>
      <c r="I139" s="40">
        <v>8.3000000000000007</v>
      </c>
      <c r="J139" s="40">
        <v>4</v>
      </c>
      <c r="K139" s="40">
        <v>123</v>
      </c>
      <c r="L139" s="40">
        <v>372</v>
      </c>
    </row>
    <row r="140" spans="1:12" x14ac:dyDescent="0.2">
      <c r="A140" s="15" t="s">
        <v>133</v>
      </c>
      <c r="B140" s="15"/>
      <c r="C140" s="15"/>
      <c r="D140" s="40">
        <v>0.92</v>
      </c>
      <c r="E140" s="40">
        <v>6.4</v>
      </c>
      <c r="F140" s="40">
        <v>2</v>
      </c>
      <c r="G140" s="40">
        <v>69.2</v>
      </c>
      <c r="H140" s="40">
        <v>0.92</v>
      </c>
      <c r="I140" s="40">
        <v>6.4</v>
      </c>
      <c r="J140" s="40">
        <v>2</v>
      </c>
      <c r="K140" s="40">
        <v>69.2</v>
      </c>
      <c r="L140" s="40">
        <v>442</v>
      </c>
    </row>
    <row r="141" spans="1:12" x14ac:dyDescent="0.2">
      <c r="A141" s="15" t="s">
        <v>20</v>
      </c>
      <c r="B141" s="15">
        <v>150</v>
      </c>
      <c r="C141" s="15">
        <v>180</v>
      </c>
      <c r="D141" s="40">
        <v>3.1</v>
      </c>
      <c r="E141" s="40">
        <v>6</v>
      </c>
      <c r="F141" s="40">
        <v>23.2</v>
      </c>
      <c r="G141" s="40">
        <v>138</v>
      </c>
      <c r="H141" s="40">
        <v>3.7</v>
      </c>
      <c r="I141" s="40">
        <v>7.3</v>
      </c>
      <c r="J141" s="40">
        <v>27.9</v>
      </c>
      <c r="K141" s="40">
        <v>166</v>
      </c>
      <c r="L141" s="40">
        <v>429</v>
      </c>
    </row>
    <row r="142" spans="1:12" x14ac:dyDescent="0.2">
      <c r="A142" s="59" t="s">
        <v>338</v>
      </c>
      <c r="B142" s="14">
        <v>200</v>
      </c>
      <c r="C142" s="14">
        <v>200</v>
      </c>
      <c r="D142" s="40">
        <v>1</v>
      </c>
      <c r="E142" s="40">
        <v>0</v>
      </c>
      <c r="F142" s="40">
        <v>0</v>
      </c>
      <c r="G142" s="40">
        <v>110</v>
      </c>
      <c r="H142" s="40">
        <v>1</v>
      </c>
      <c r="I142" s="40">
        <v>0</v>
      </c>
      <c r="J142" s="40">
        <v>0</v>
      </c>
      <c r="K142" s="40">
        <v>110</v>
      </c>
      <c r="L142" s="91">
        <v>518</v>
      </c>
    </row>
    <row r="143" spans="1:12" x14ac:dyDescent="0.2">
      <c r="A143" s="15" t="s">
        <v>14</v>
      </c>
      <c r="B143" s="15">
        <v>40</v>
      </c>
      <c r="C143" s="15">
        <v>60</v>
      </c>
      <c r="D143" s="40">
        <v>3</v>
      </c>
      <c r="E143" s="40">
        <v>0.32</v>
      </c>
      <c r="F143" s="40">
        <v>19.7</v>
      </c>
      <c r="G143" s="40">
        <v>94</v>
      </c>
      <c r="H143" s="40">
        <v>4.5</v>
      </c>
      <c r="I143" s="40">
        <v>0.5</v>
      </c>
      <c r="J143" s="40">
        <v>29.5</v>
      </c>
      <c r="K143" s="40">
        <v>142</v>
      </c>
      <c r="L143" s="77" t="s">
        <v>160</v>
      </c>
    </row>
    <row r="144" spans="1:12" x14ac:dyDescent="0.2">
      <c r="A144" s="15" t="s">
        <v>33</v>
      </c>
      <c r="B144" s="15">
        <v>50</v>
      </c>
      <c r="C144" s="15">
        <v>80</v>
      </c>
      <c r="D144" s="40">
        <v>3.3</v>
      </c>
      <c r="E144" s="40">
        <v>0.6</v>
      </c>
      <c r="F144" s="40">
        <v>16.7</v>
      </c>
      <c r="G144" s="40">
        <v>87</v>
      </c>
      <c r="H144" s="40">
        <v>5.3</v>
      </c>
      <c r="I144" s="40">
        <v>0.96</v>
      </c>
      <c r="J144" s="40">
        <v>26.7</v>
      </c>
      <c r="K144" s="40">
        <v>139.19999999999999</v>
      </c>
      <c r="L144" s="77" t="s">
        <v>161</v>
      </c>
    </row>
    <row r="145" spans="1:12" x14ac:dyDescent="0.2">
      <c r="A145" s="15" t="s">
        <v>88</v>
      </c>
      <c r="B145" s="15">
        <v>150</v>
      </c>
      <c r="C145" s="15">
        <v>150</v>
      </c>
      <c r="D145" s="40">
        <v>0.6</v>
      </c>
      <c r="E145" s="40">
        <v>0.6</v>
      </c>
      <c r="F145" s="40">
        <v>14.7</v>
      </c>
      <c r="G145" s="40">
        <v>70.5</v>
      </c>
      <c r="H145" s="40">
        <v>0.6</v>
      </c>
      <c r="I145" s="40">
        <v>0.6</v>
      </c>
      <c r="J145" s="40">
        <v>14.7</v>
      </c>
      <c r="K145" s="40">
        <v>70.5</v>
      </c>
      <c r="L145" s="40">
        <v>112</v>
      </c>
    </row>
    <row r="146" spans="1:12" ht="14.25" customHeight="1" x14ac:dyDescent="0.2">
      <c r="A146" s="119" t="s">
        <v>224</v>
      </c>
      <c r="B146" s="119"/>
      <c r="C146" s="120"/>
      <c r="D146" s="31">
        <f t="shared" ref="D146:K146" si="19">SUM(D136:D145)</f>
        <v>22.62</v>
      </c>
      <c r="E146" s="31">
        <f t="shared" si="19"/>
        <v>31.42</v>
      </c>
      <c r="F146" s="31">
        <f t="shared" si="19"/>
        <v>91.800000000000011</v>
      </c>
      <c r="G146" s="31">
        <f t="shared" si="19"/>
        <v>832</v>
      </c>
      <c r="H146" s="31">
        <f t="shared" si="19"/>
        <v>28.92</v>
      </c>
      <c r="I146" s="31">
        <f t="shared" si="19"/>
        <v>39.46</v>
      </c>
      <c r="J146" s="31">
        <f t="shared" si="19"/>
        <v>120.7</v>
      </c>
      <c r="K146" s="31">
        <f t="shared" si="19"/>
        <v>1040.9000000000001</v>
      </c>
      <c r="L146" s="31"/>
    </row>
    <row r="147" spans="1:12" ht="15.75" customHeight="1" x14ac:dyDescent="0.2">
      <c r="A147" s="121" t="s">
        <v>22</v>
      </c>
      <c r="B147" s="119"/>
      <c r="C147" s="120"/>
      <c r="D147" s="31">
        <f t="shared" ref="D147:K147" ca="1" si="20">D146+D134</f>
        <v>59.709999999999994</v>
      </c>
      <c r="E147" s="31">
        <f t="shared" ca="1" si="20"/>
        <v>52.92</v>
      </c>
      <c r="F147" s="31">
        <f t="shared" ca="1" si="20"/>
        <v>214.08000000000004</v>
      </c>
      <c r="G147" s="31">
        <f t="shared" ca="1" si="20"/>
        <v>1472.1</v>
      </c>
      <c r="H147" s="31">
        <f t="shared" ca="1" si="20"/>
        <v>72.45</v>
      </c>
      <c r="I147" s="31">
        <f t="shared" ca="1" si="20"/>
        <v>62.3</v>
      </c>
      <c r="J147" s="31">
        <f t="shared" ca="1" si="20"/>
        <v>257.08</v>
      </c>
      <c r="K147" s="31">
        <f t="shared" ca="1" si="20"/>
        <v>1778.5</v>
      </c>
      <c r="L147" s="31"/>
    </row>
    <row r="148" spans="1:12" x14ac:dyDescent="0.2">
      <c r="A148" s="121" t="s">
        <v>260</v>
      </c>
      <c r="B148" s="119"/>
      <c r="C148" s="119"/>
      <c r="D148" s="119"/>
      <c r="E148" s="119"/>
      <c r="F148" s="119"/>
      <c r="G148" s="119"/>
      <c r="H148" s="119"/>
      <c r="I148" s="119"/>
      <c r="J148" s="120"/>
      <c r="K148" s="24"/>
      <c r="L148" s="24"/>
    </row>
    <row r="149" spans="1:12" ht="13.5" customHeight="1" x14ac:dyDescent="0.2">
      <c r="A149" s="121" t="s">
        <v>157</v>
      </c>
      <c r="B149" s="119"/>
      <c r="C149" s="120"/>
      <c r="D149" s="24"/>
      <c r="E149" s="24"/>
      <c r="F149" s="24"/>
      <c r="G149" s="24"/>
      <c r="H149" s="28"/>
      <c r="I149" s="28"/>
      <c r="J149" s="28"/>
      <c r="K149" s="28"/>
      <c r="L149" s="28"/>
    </row>
    <row r="150" spans="1:12" x14ac:dyDescent="0.2">
      <c r="A150" s="61" t="s">
        <v>126</v>
      </c>
      <c r="B150" s="61">
        <v>50</v>
      </c>
      <c r="C150" s="61">
        <v>50</v>
      </c>
      <c r="D150" s="40">
        <v>0.4</v>
      </c>
      <c r="E150" s="40">
        <v>0.05</v>
      </c>
      <c r="F150" s="40">
        <v>1.2</v>
      </c>
      <c r="G150" s="40">
        <v>7</v>
      </c>
      <c r="H150" s="40">
        <v>0.4</v>
      </c>
      <c r="I150" s="40">
        <v>0.05</v>
      </c>
      <c r="J150" s="40">
        <v>1.2</v>
      </c>
      <c r="K150" s="40">
        <v>7</v>
      </c>
      <c r="L150" s="40">
        <v>106</v>
      </c>
    </row>
    <row r="151" spans="1:12" x14ac:dyDescent="0.2">
      <c r="A151" s="61" t="s">
        <v>315</v>
      </c>
      <c r="B151" s="61">
        <v>150</v>
      </c>
      <c r="C151" s="61">
        <v>200</v>
      </c>
      <c r="D151" s="62">
        <v>11.3</v>
      </c>
      <c r="E151" s="62">
        <v>11.2</v>
      </c>
      <c r="F151" s="62">
        <v>29.6</v>
      </c>
      <c r="G151" s="62">
        <v>264</v>
      </c>
      <c r="H151" s="62">
        <v>15.1</v>
      </c>
      <c r="I151" s="62">
        <v>14.9</v>
      </c>
      <c r="J151" s="62">
        <v>39.4</v>
      </c>
      <c r="K151" s="62">
        <v>322</v>
      </c>
      <c r="L151" s="62">
        <v>370</v>
      </c>
    </row>
    <row r="152" spans="1:12" x14ac:dyDescent="0.2">
      <c r="A152" s="15" t="s">
        <v>288</v>
      </c>
      <c r="B152" s="15">
        <v>200</v>
      </c>
      <c r="C152" s="15">
        <v>200</v>
      </c>
      <c r="D152" s="40">
        <v>3.2</v>
      </c>
      <c r="E152" s="40">
        <v>2.7</v>
      </c>
      <c r="F152" s="40">
        <v>15.9</v>
      </c>
      <c r="G152" s="40">
        <v>79</v>
      </c>
      <c r="H152" s="40">
        <v>3.2</v>
      </c>
      <c r="I152" s="40">
        <v>2.7</v>
      </c>
      <c r="J152" s="40">
        <v>15.9</v>
      </c>
      <c r="K152" s="40">
        <v>79</v>
      </c>
      <c r="L152" s="40">
        <v>501</v>
      </c>
    </row>
    <row r="153" spans="1:12" x14ac:dyDescent="0.2">
      <c r="A153" s="15" t="s">
        <v>340</v>
      </c>
      <c r="B153" s="75">
        <v>40</v>
      </c>
      <c r="C153" s="75">
        <v>60</v>
      </c>
      <c r="D153" s="40">
        <v>3</v>
      </c>
      <c r="E153" s="40">
        <v>1.2</v>
      </c>
      <c r="F153" s="40">
        <v>20.6</v>
      </c>
      <c r="G153" s="40">
        <v>104</v>
      </c>
      <c r="H153" s="40">
        <v>4.5999999999999996</v>
      </c>
      <c r="I153" s="40">
        <v>1.8</v>
      </c>
      <c r="J153" s="40">
        <v>30.8</v>
      </c>
      <c r="K153" s="40">
        <v>157</v>
      </c>
      <c r="L153" s="40">
        <v>111</v>
      </c>
    </row>
    <row r="154" spans="1:12" x14ac:dyDescent="0.2">
      <c r="A154" s="61" t="s">
        <v>101</v>
      </c>
      <c r="B154" s="103">
        <v>10</v>
      </c>
      <c r="C154" s="61">
        <v>15</v>
      </c>
      <c r="D154" s="62">
        <v>1.98</v>
      </c>
      <c r="E154" s="62">
        <v>1.98</v>
      </c>
      <c r="F154" s="62">
        <v>0.15</v>
      </c>
      <c r="G154" s="62">
        <v>26.4</v>
      </c>
      <c r="H154" s="62">
        <v>3</v>
      </c>
      <c r="I154" s="62">
        <v>3</v>
      </c>
      <c r="J154" s="62">
        <v>0.2</v>
      </c>
      <c r="K154" s="62">
        <v>39.6</v>
      </c>
      <c r="L154" s="62">
        <v>101</v>
      </c>
    </row>
    <row r="155" spans="1:12" x14ac:dyDescent="0.2">
      <c r="A155" s="15" t="s">
        <v>88</v>
      </c>
      <c r="B155" s="15">
        <v>150</v>
      </c>
      <c r="C155" s="15">
        <v>150</v>
      </c>
      <c r="D155" s="40">
        <v>0.6</v>
      </c>
      <c r="E155" s="40">
        <v>0.6</v>
      </c>
      <c r="F155" s="40">
        <v>14.7</v>
      </c>
      <c r="G155" s="40">
        <v>70.5</v>
      </c>
      <c r="H155" s="40">
        <v>0.6</v>
      </c>
      <c r="I155" s="40">
        <v>0.6</v>
      </c>
      <c r="J155" s="40">
        <v>14.7</v>
      </c>
      <c r="K155" s="40">
        <v>70.5</v>
      </c>
      <c r="L155" s="40">
        <v>112</v>
      </c>
    </row>
    <row r="156" spans="1:12" x14ac:dyDescent="0.2">
      <c r="A156" s="119" t="s">
        <v>222</v>
      </c>
      <c r="B156" s="119"/>
      <c r="C156" s="120"/>
      <c r="D156" s="31">
        <f>SUM(D150:D155)</f>
        <v>20.480000000000004</v>
      </c>
      <c r="E156" s="31">
        <f t="shared" ref="E156:K156" si="21">SUM(E150:E155)</f>
        <v>17.73</v>
      </c>
      <c r="F156" s="31">
        <f t="shared" si="21"/>
        <v>82.15000000000002</v>
      </c>
      <c r="G156" s="31">
        <f t="shared" si="21"/>
        <v>550.9</v>
      </c>
      <c r="H156" s="31">
        <f t="shared" si="21"/>
        <v>26.9</v>
      </c>
      <c r="I156" s="31">
        <f t="shared" si="21"/>
        <v>23.050000000000004</v>
      </c>
      <c r="J156" s="31">
        <f t="shared" si="21"/>
        <v>102.2</v>
      </c>
      <c r="K156" s="31">
        <f t="shared" si="21"/>
        <v>675.1</v>
      </c>
      <c r="L156" s="26"/>
    </row>
    <row r="157" spans="1:12" x14ac:dyDescent="0.2">
      <c r="A157" s="121" t="s">
        <v>7</v>
      </c>
      <c r="B157" s="119"/>
      <c r="C157" s="120"/>
      <c r="D157" s="27"/>
      <c r="E157" s="27"/>
      <c r="F157" s="27"/>
      <c r="G157" s="27"/>
      <c r="H157" s="28"/>
      <c r="I157" s="28"/>
      <c r="J157" s="28"/>
      <c r="K157" s="28"/>
      <c r="L157" s="28"/>
    </row>
    <row r="158" spans="1:12" x14ac:dyDescent="0.2">
      <c r="A158" s="15" t="s">
        <v>59</v>
      </c>
      <c r="B158" s="61">
        <v>60</v>
      </c>
      <c r="C158" s="61">
        <v>100</v>
      </c>
      <c r="D158" s="40">
        <v>1.1000000000000001</v>
      </c>
      <c r="E158" s="40">
        <v>3.7</v>
      </c>
      <c r="F158" s="40">
        <v>5.3</v>
      </c>
      <c r="G158" s="40">
        <v>59.4</v>
      </c>
      <c r="H158" s="40">
        <v>1.8</v>
      </c>
      <c r="I158" s="40">
        <v>6.2</v>
      </c>
      <c r="J158" s="40">
        <v>8.9</v>
      </c>
      <c r="K158" s="40">
        <v>99</v>
      </c>
      <c r="L158" s="40">
        <v>75</v>
      </c>
    </row>
    <row r="159" spans="1:12" x14ac:dyDescent="0.2">
      <c r="A159" s="15" t="s">
        <v>334</v>
      </c>
      <c r="B159" s="61"/>
      <c r="C159" s="61"/>
      <c r="D159" s="106"/>
      <c r="E159" s="106"/>
      <c r="F159" s="106"/>
      <c r="G159" s="106"/>
      <c r="H159" s="106"/>
      <c r="I159" s="106"/>
      <c r="J159" s="106"/>
      <c r="K159" s="106"/>
      <c r="L159" s="106"/>
    </row>
    <row r="160" spans="1:12" x14ac:dyDescent="0.2">
      <c r="A160" s="30" t="s">
        <v>335</v>
      </c>
      <c r="B160" s="15" t="s">
        <v>279</v>
      </c>
      <c r="C160" s="15" t="s">
        <v>223</v>
      </c>
      <c r="D160" s="40">
        <v>1.9</v>
      </c>
      <c r="E160" s="40">
        <v>4.0999999999999996</v>
      </c>
      <c r="F160" s="40">
        <v>13.1</v>
      </c>
      <c r="G160" s="40">
        <v>96.6</v>
      </c>
      <c r="H160" s="40">
        <v>2.2999999999999998</v>
      </c>
      <c r="I160" s="40">
        <v>5.0999999999999996</v>
      </c>
      <c r="J160" s="40">
        <v>16.45</v>
      </c>
      <c r="K160" s="40">
        <v>120.8</v>
      </c>
      <c r="L160" s="40">
        <v>157</v>
      </c>
    </row>
    <row r="161" spans="1:12" s="3" customFormat="1" x14ac:dyDescent="0.2">
      <c r="A161" s="30" t="s">
        <v>352</v>
      </c>
      <c r="B161" s="15"/>
      <c r="C161" s="15"/>
      <c r="D161" s="40">
        <v>5.9</v>
      </c>
      <c r="E161" s="40">
        <v>4.0999999999999996</v>
      </c>
      <c r="F161" s="40">
        <v>0.1</v>
      </c>
      <c r="G161" s="40">
        <v>60.7</v>
      </c>
      <c r="H161" s="40">
        <v>9.4</v>
      </c>
      <c r="I161" s="40">
        <v>6.6</v>
      </c>
      <c r="J161" s="40">
        <v>0.2</v>
      </c>
      <c r="K161" s="40">
        <v>97.1</v>
      </c>
      <c r="L161" s="40">
        <v>404</v>
      </c>
    </row>
    <row r="162" spans="1:12" s="3" customFormat="1" x14ac:dyDescent="0.2">
      <c r="A162" s="15" t="s">
        <v>305</v>
      </c>
      <c r="B162" s="29"/>
      <c r="C162" s="29"/>
      <c r="D162" s="106"/>
      <c r="E162" s="106"/>
      <c r="F162" s="106"/>
      <c r="G162" s="106"/>
      <c r="H162" s="106"/>
      <c r="I162" s="106"/>
      <c r="J162" s="106"/>
      <c r="K162" s="106"/>
      <c r="L162" s="106"/>
    </row>
    <row r="163" spans="1:12" s="3" customFormat="1" x14ac:dyDescent="0.2">
      <c r="A163" s="17" t="s">
        <v>336</v>
      </c>
      <c r="B163" s="61">
        <v>110</v>
      </c>
      <c r="C163" s="61">
        <v>125</v>
      </c>
      <c r="D163" s="40">
        <v>16.5</v>
      </c>
      <c r="E163" s="40">
        <v>12.7</v>
      </c>
      <c r="F163" s="40">
        <v>3.9</v>
      </c>
      <c r="G163" s="40">
        <v>187.7</v>
      </c>
      <c r="H163" s="40">
        <v>18.8</v>
      </c>
      <c r="I163" s="40">
        <v>14.4</v>
      </c>
      <c r="J163" s="40">
        <v>4.4000000000000004</v>
      </c>
      <c r="K163" s="40">
        <v>194.3</v>
      </c>
      <c r="L163" s="40">
        <v>222</v>
      </c>
    </row>
    <row r="164" spans="1:12" s="3" customFormat="1" x14ac:dyDescent="0.2">
      <c r="A164" s="15" t="s">
        <v>20</v>
      </c>
      <c r="B164" s="15">
        <v>150</v>
      </c>
      <c r="C164" s="15">
        <v>180</v>
      </c>
      <c r="D164" s="40">
        <v>3.1</v>
      </c>
      <c r="E164" s="40">
        <v>6</v>
      </c>
      <c r="F164" s="40">
        <v>23.2</v>
      </c>
      <c r="G164" s="40">
        <v>138</v>
      </c>
      <c r="H164" s="40">
        <v>3.7</v>
      </c>
      <c r="I164" s="40">
        <v>7.3</v>
      </c>
      <c r="J164" s="40">
        <v>27.9</v>
      </c>
      <c r="K164" s="40">
        <v>166</v>
      </c>
      <c r="L164" s="40">
        <v>429</v>
      </c>
    </row>
    <row r="165" spans="1:12" s="3" customFormat="1" x14ac:dyDescent="0.2">
      <c r="A165" s="15" t="s">
        <v>242</v>
      </c>
      <c r="B165" s="15">
        <v>200</v>
      </c>
      <c r="C165" s="15">
        <v>200</v>
      </c>
      <c r="D165" s="40">
        <v>0.3</v>
      </c>
      <c r="E165" s="40">
        <v>0</v>
      </c>
      <c r="F165" s="40">
        <v>20.100000000000001</v>
      </c>
      <c r="G165" s="40">
        <v>81</v>
      </c>
      <c r="H165" s="40">
        <v>0.3</v>
      </c>
      <c r="I165" s="40">
        <v>0</v>
      </c>
      <c r="J165" s="40">
        <v>20.100000000000001</v>
      </c>
      <c r="K165" s="40">
        <v>81</v>
      </c>
      <c r="L165" s="40">
        <v>512</v>
      </c>
    </row>
    <row r="166" spans="1:12" s="3" customFormat="1" x14ac:dyDescent="0.2">
      <c r="A166" s="15" t="s">
        <v>195</v>
      </c>
      <c r="B166" s="75">
        <v>40</v>
      </c>
      <c r="C166" s="75">
        <v>60</v>
      </c>
      <c r="D166" s="40">
        <v>3</v>
      </c>
      <c r="E166" s="40">
        <v>0.32</v>
      </c>
      <c r="F166" s="40">
        <v>19.7</v>
      </c>
      <c r="G166" s="40">
        <v>94</v>
      </c>
      <c r="H166" s="40">
        <v>4.5</v>
      </c>
      <c r="I166" s="40">
        <v>0.5</v>
      </c>
      <c r="J166" s="40">
        <v>29.5</v>
      </c>
      <c r="K166" s="40">
        <v>142</v>
      </c>
      <c r="L166" s="77" t="s">
        <v>160</v>
      </c>
    </row>
    <row r="167" spans="1:12" s="3" customFormat="1" x14ac:dyDescent="0.2">
      <c r="A167" s="15" t="s">
        <v>33</v>
      </c>
      <c r="B167" s="15">
        <v>45</v>
      </c>
      <c r="C167" s="15">
        <v>70</v>
      </c>
      <c r="D167" s="40">
        <v>2.9</v>
      </c>
      <c r="E167" s="40">
        <v>0.5</v>
      </c>
      <c r="F167" s="40">
        <v>15</v>
      </c>
      <c r="G167" s="40">
        <v>78.3</v>
      </c>
      <c r="H167" s="40">
        <v>3.6</v>
      </c>
      <c r="I167" s="40">
        <v>0.6</v>
      </c>
      <c r="J167" s="40">
        <v>18.7</v>
      </c>
      <c r="K167" s="40">
        <v>97.4</v>
      </c>
      <c r="L167" s="77" t="s">
        <v>161</v>
      </c>
    </row>
    <row r="168" spans="1:12" ht="15.75" customHeight="1" x14ac:dyDescent="0.2">
      <c r="A168" s="121" t="s">
        <v>7</v>
      </c>
      <c r="B168" s="119"/>
      <c r="C168" s="120"/>
      <c r="D168" s="31">
        <f t="shared" ref="D168:K168" si="22">SUM(D158:D167)</f>
        <v>34.700000000000003</v>
      </c>
      <c r="E168" s="31">
        <f t="shared" si="22"/>
        <v>31.419999999999998</v>
      </c>
      <c r="F168" s="31">
        <f t="shared" si="22"/>
        <v>100.39999999999999</v>
      </c>
      <c r="G168" s="31">
        <f t="shared" si="22"/>
        <v>795.69999999999993</v>
      </c>
      <c r="H168" s="31">
        <f t="shared" si="22"/>
        <v>44.4</v>
      </c>
      <c r="I168" s="31">
        <f t="shared" si="22"/>
        <v>40.699999999999996</v>
      </c>
      <c r="J168" s="31">
        <f t="shared" si="22"/>
        <v>126.15</v>
      </c>
      <c r="K168" s="31">
        <f t="shared" si="22"/>
        <v>997.6</v>
      </c>
      <c r="L168" s="31"/>
    </row>
    <row r="169" spans="1:12" ht="18.75" customHeight="1" x14ac:dyDescent="0.2">
      <c r="A169" s="121" t="s">
        <v>22</v>
      </c>
      <c r="B169" s="119"/>
      <c r="C169" s="120"/>
      <c r="D169" s="24">
        <f t="shared" ref="D169:K169" si="23">D168+D156</f>
        <v>55.180000000000007</v>
      </c>
      <c r="E169" s="24">
        <f t="shared" si="23"/>
        <v>49.15</v>
      </c>
      <c r="F169" s="24">
        <f t="shared" si="23"/>
        <v>182.55</v>
      </c>
      <c r="G169" s="24">
        <f t="shared" si="23"/>
        <v>1346.6</v>
      </c>
      <c r="H169" s="24">
        <f t="shared" si="23"/>
        <v>71.3</v>
      </c>
      <c r="I169" s="24">
        <f t="shared" si="23"/>
        <v>63.75</v>
      </c>
      <c r="J169" s="24">
        <f t="shared" si="23"/>
        <v>228.35000000000002</v>
      </c>
      <c r="K169" s="24">
        <f t="shared" si="23"/>
        <v>1672.7</v>
      </c>
      <c r="L169" s="31"/>
    </row>
    <row r="170" spans="1:12" x14ac:dyDescent="0.2">
      <c r="A170" s="121" t="s">
        <v>261</v>
      </c>
      <c r="B170" s="119"/>
      <c r="C170" s="119"/>
      <c r="D170" s="119"/>
      <c r="E170" s="119"/>
      <c r="F170" s="119"/>
      <c r="G170" s="119"/>
      <c r="H170" s="119"/>
      <c r="I170" s="119"/>
      <c r="J170" s="120"/>
      <c r="K170" s="24"/>
      <c r="L170" s="24"/>
    </row>
    <row r="171" spans="1:12" x14ac:dyDescent="0.2">
      <c r="A171" s="121" t="s">
        <v>157</v>
      </c>
      <c r="B171" s="119"/>
      <c r="C171" s="120"/>
      <c r="D171" s="18"/>
      <c r="E171" s="18"/>
      <c r="F171" s="18"/>
      <c r="G171" s="18"/>
      <c r="H171" s="28"/>
      <c r="I171" s="28"/>
      <c r="J171" s="28"/>
      <c r="K171" s="28"/>
      <c r="L171" s="28"/>
    </row>
    <row r="172" spans="1:12" x14ac:dyDescent="0.2">
      <c r="A172" s="15" t="s">
        <v>130</v>
      </c>
      <c r="B172" s="15">
        <v>50</v>
      </c>
      <c r="C172" s="15">
        <v>70</v>
      </c>
      <c r="D172" s="40">
        <v>4.2</v>
      </c>
      <c r="E172" s="40">
        <v>6.6</v>
      </c>
      <c r="F172" s="40">
        <v>1.1000000000000001</v>
      </c>
      <c r="G172" s="40">
        <v>80.7</v>
      </c>
      <c r="H172" s="40">
        <v>5.9</v>
      </c>
      <c r="I172" s="40">
        <v>9.1999999999999993</v>
      </c>
      <c r="J172" s="40">
        <v>1.5</v>
      </c>
      <c r="K172" s="40">
        <v>113</v>
      </c>
      <c r="L172" s="40">
        <v>301</v>
      </c>
    </row>
    <row r="173" spans="1:12" x14ac:dyDescent="0.2">
      <c r="A173" s="15" t="s">
        <v>267</v>
      </c>
      <c r="B173" s="15">
        <v>180</v>
      </c>
      <c r="C173" s="15">
        <v>200</v>
      </c>
      <c r="D173" s="40">
        <v>4.3</v>
      </c>
      <c r="E173" s="40">
        <v>7</v>
      </c>
      <c r="F173" s="40">
        <v>26.8</v>
      </c>
      <c r="G173" s="40">
        <v>213</v>
      </c>
      <c r="H173" s="40">
        <v>5.2</v>
      </c>
      <c r="I173" s="40">
        <v>8.5</v>
      </c>
      <c r="J173" s="40">
        <v>32.200000000000003</v>
      </c>
      <c r="K173" s="40">
        <v>255</v>
      </c>
      <c r="L173" s="40">
        <v>267</v>
      </c>
    </row>
    <row r="174" spans="1:12" x14ac:dyDescent="0.2">
      <c r="A174" s="15" t="s">
        <v>29</v>
      </c>
      <c r="B174" s="15">
        <v>200</v>
      </c>
      <c r="C174" s="15">
        <v>200</v>
      </c>
      <c r="D174" s="40">
        <v>3.6</v>
      </c>
      <c r="E174" s="40">
        <v>3.3</v>
      </c>
      <c r="F174" s="40">
        <v>25</v>
      </c>
      <c r="G174" s="40">
        <v>144</v>
      </c>
      <c r="H174" s="40">
        <v>3.6</v>
      </c>
      <c r="I174" s="40">
        <v>3.3</v>
      </c>
      <c r="J174" s="40">
        <v>25</v>
      </c>
      <c r="K174" s="40">
        <v>144</v>
      </c>
      <c r="L174" s="40">
        <v>496</v>
      </c>
    </row>
    <row r="175" spans="1:12" x14ac:dyDescent="0.2">
      <c r="A175" s="15" t="s">
        <v>340</v>
      </c>
      <c r="B175" s="75">
        <v>40</v>
      </c>
      <c r="C175" s="75">
        <v>60</v>
      </c>
      <c r="D175" s="40">
        <v>3</v>
      </c>
      <c r="E175" s="40">
        <v>1.2</v>
      </c>
      <c r="F175" s="40">
        <v>20.6</v>
      </c>
      <c r="G175" s="40">
        <v>104</v>
      </c>
      <c r="H175" s="40">
        <v>4.5999999999999996</v>
      </c>
      <c r="I175" s="40">
        <v>1.8</v>
      </c>
      <c r="J175" s="40">
        <v>30.8</v>
      </c>
      <c r="K175" s="40">
        <v>157</v>
      </c>
      <c r="L175" s="40">
        <v>111</v>
      </c>
    </row>
    <row r="176" spans="1:12" x14ac:dyDescent="0.2">
      <c r="A176" s="15" t="s">
        <v>258</v>
      </c>
      <c r="B176" s="15">
        <v>200</v>
      </c>
      <c r="C176" s="15">
        <v>200</v>
      </c>
      <c r="D176" s="40">
        <v>5.8</v>
      </c>
      <c r="E176" s="40">
        <v>5</v>
      </c>
      <c r="F176" s="40">
        <v>8</v>
      </c>
      <c r="G176" s="40">
        <v>100</v>
      </c>
      <c r="H176" s="40">
        <v>5.8</v>
      </c>
      <c r="I176" s="40">
        <v>5</v>
      </c>
      <c r="J176" s="40">
        <v>8</v>
      </c>
      <c r="K176" s="40">
        <v>100</v>
      </c>
      <c r="L176" s="40">
        <v>516</v>
      </c>
    </row>
    <row r="177" spans="1:12" x14ac:dyDescent="0.2">
      <c r="A177" s="119" t="s">
        <v>222</v>
      </c>
      <c r="B177" s="119"/>
      <c r="C177" s="120"/>
      <c r="D177" s="31">
        <f t="shared" ref="D177:K177" si="24">SUM(D172:D176)</f>
        <v>20.9</v>
      </c>
      <c r="E177" s="31">
        <f t="shared" si="24"/>
        <v>23.099999999999998</v>
      </c>
      <c r="F177" s="31">
        <f t="shared" si="24"/>
        <v>81.5</v>
      </c>
      <c r="G177" s="31">
        <f t="shared" si="24"/>
        <v>641.70000000000005</v>
      </c>
      <c r="H177" s="31">
        <f t="shared" si="24"/>
        <v>25.1</v>
      </c>
      <c r="I177" s="31">
        <f t="shared" si="24"/>
        <v>27.8</v>
      </c>
      <c r="J177" s="31">
        <f t="shared" si="24"/>
        <v>97.5</v>
      </c>
      <c r="K177" s="31">
        <f t="shared" si="24"/>
        <v>769</v>
      </c>
      <c r="L177" s="26"/>
    </row>
    <row r="178" spans="1:12" x14ac:dyDescent="0.2">
      <c r="A178" s="121" t="s">
        <v>7</v>
      </c>
      <c r="B178" s="119"/>
      <c r="C178" s="120"/>
      <c r="D178" s="27"/>
      <c r="E178" s="27"/>
      <c r="F178" s="27"/>
      <c r="G178" s="27"/>
      <c r="H178" s="28"/>
      <c r="I178" s="28"/>
      <c r="J178" s="28"/>
      <c r="K178" s="28"/>
      <c r="L178" s="28"/>
    </row>
    <row r="179" spans="1:12" x14ac:dyDescent="0.2">
      <c r="A179" s="15" t="s">
        <v>366</v>
      </c>
      <c r="B179" s="15">
        <v>60</v>
      </c>
      <c r="C179" s="15">
        <v>100</v>
      </c>
      <c r="D179" s="40">
        <v>0.7</v>
      </c>
      <c r="E179" s="40">
        <v>6.2</v>
      </c>
      <c r="F179" s="40">
        <v>3.9</v>
      </c>
      <c r="G179" s="40">
        <v>80.400000000000006</v>
      </c>
      <c r="H179" s="40">
        <v>1.2</v>
      </c>
      <c r="I179" s="40">
        <v>10.4</v>
      </c>
      <c r="J179" s="40">
        <v>6.5</v>
      </c>
      <c r="K179" s="40">
        <v>134</v>
      </c>
      <c r="L179" s="40">
        <v>53</v>
      </c>
    </row>
    <row r="180" spans="1:12" x14ac:dyDescent="0.2">
      <c r="A180" s="15" t="s">
        <v>308</v>
      </c>
      <c r="B180" s="15" t="s">
        <v>297</v>
      </c>
      <c r="C180" s="15" t="s">
        <v>298</v>
      </c>
      <c r="D180" s="40">
        <v>1.4</v>
      </c>
      <c r="E180" s="40">
        <v>4</v>
      </c>
      <c r="F180" s="40">
        <v>6.2</v>
      </c>
      <c r="G180" s="40">
        <v>66.400000000000006</v>
      </c>
      <c r="H180" s="40">
        <v>1.8</v>
      </c>
      <c r="I180" s="40">
        <v>4.9000000000000004</v>
      </c>
      <c r="J180" s="40">
        <v>38.799999999999997</v>
      </c>
      <c r="K180" s="40">
        <v>83</v>
      </c>
      <c r="L180" s="40">
        <v>141</v>
      </c>
    </row>
    <row r="181" spans="1:12" x14ac:dyDescent="0.2">
      <c r="A181" s="15" t="s">
        <v>330</v>
      </c>
      <c r="B181" s="15"/>
      <c r="C181" s="15"/>
      <c r="D181" s="44"/>
      <c r="E181" s="44"/>
      <c r="F181" s="44"/>
      <c r="G181" s="44"/>
      <c r="H181" s="44"/>
      <c r="I181" s="44"/>
      <c r="J181" s="44"/>
      <c r="K181" s="44"/>
      <c r="L181" s="40"/>
    </row>
    <row r="182" spans="1:12" x14ac:dyDescent="0.2">
      <c r="A182" s="15" t="s">
        <v>183</v>
      </c>
      <c r="B182" s="15">
        <v>240</v>
      </c>
      <c r="C182" s="15">
        <v>280</v>
      </c>
      <c r="D182" s="40">
        <v>28.3</v>
      </c>
      <c r="E182" s="40">
        <v>25.3</v>
      </c>
      <c r="F182" s="40">
        <v>18.100000000000001</v>
      </c>
      <c r="G182" s="40">
        <v>413</v>
      </c>
      <c r="H182" s="40">
        <v>33</v>
      </c>
      <c r="I182" s="40">
        <v>29.5</v>
      </c>
      <c r="J182" s="40">
        <v>21.1</v>
      </c>
      <c r="K182" s="40">
        <v>442</v>
      </c>
      <c r="L182" s="40">
        <v>369</v>
      </c>
    </row>
    <row r="183" spans="1:12" x14ac:dyDescent="0.2">
      <c r="A183" s="59" t="s">
        <v>338</v>
      </c>
      <c r="B183" s="14">
        <v>200</v>
      </c>
      <c r="C183" s="14">
        <v>200</v>
      </c>
      <c r="D183" s="40">
        <v>1</v>
      </c>
      <c r="E183" s="40">
        <v>0</v>
      </c>
      <c r="F183" s="40">
        <v>0</v>
      </c>
      <c r="G183" s="40">
        <v>110</v>
      </c>
      <c r="H183" s="40">
        <v>1</v>
      </c>
      <c r="I183" s="40">
        <v>0</v>
      </c>
      <c r="J183" s="40">
        <v>0</v>
      </c>
      <c r="K183" s="40">
        <v>110</v>
      </c>
      <c r="L183" s="91">
        <v>518</v>
      </c>
    </row>
    <row r="184" spans="1:12" x14ac:dyDescent="0.2">
      <c r="A184" s="15" t="s">
        <v>14</v>
      </c>
      <c r="B184" s="15">
        <v>40</v>
      </c>
      <c r="C184" s="15">
        <v>60</v>
      </c>
      <c r="D184" s="40">
        <v>3</v>
      </c>
      <c r="E184" s="40">
        <v>0.32</v>
      </c>
      <c r="F184" s="40">
        <v>19.7</v>
      </c>
      <c r="G184" s="40">
        <v>94</v>
      </c>
      <c r="H184" s="40">
        <v>4.5</v>
      </c>
      <c r="I184" s="40">
        <v>0.5</v>
      </c>
      <c r="J184" s="40">
        <v>29.5</v>
      </c>
      <c r="K184" s="40">
        <v>142</v>
      </c>
      <c r="L184" s="77" t="s">
        <v>160</v>
      </c>
    </row>
    <row r="185" spans="1:12" x14ac:dyDescent="0.2">
      <c r="A185" s="15" t="s">
        <v>33</v>
      </c>
      <c r="B185" s="15">
        <v>45</v>
      </c>
      <c r="C185" s="15">
        <v>70</v>
      </c>
      <c r="D185" s="40">
        <v>2.9</v>
      </c>
      <c r="E185" s="40">
        <v>0.5</v>
      </c>
      <c r="F185" s="40">
        <v>15</v>
      </c>
      <c r="G185" s="40">
        <v>78.3</v>
      </c>
      <c r="H185" s="40">
        <v>3.6</v>
      </c>
      <c r="I185" s="40">
        <v>0.6</v>
      </c>
      <c r="J185" s="40">
        <v>18.7</v>
      </c>
      <c r="K185" s="40">
        <v>97.4</v>
      </c>
      <c r="L185" s="77" t="s">
        <v>161</v>
      </c>
    </row>
    <row r="186" spans="1:12" ht="14.25" customHeight="1" x14ac:dyDescent="0.2">
      <c r="A186" s="119" t="s">
        <v>224</v>
      </c>
      <c r="B186" s="119"/>
      <c r="C186" s="120"/>
      <c r="D186" s="31">
        <f t="shared" ref="D186:K186" si="25">SUM(D179:D185)</f>
        <v>37.299999999999997</v>
      </c>
      <c r="E186" s="31">
        <f t="shared" si="25"/>
        <v>36.32</v>
      </c>
      <c r="F186" s="31">
        <f t="shared" si="25"/>
        <v>62.900000000000006</v>
      </c>
      <c r="G186" s="31">
        <f t="shared" si="25"/>
        <v>842.09999999999991</v>
      </c>
      <c r="H186" s="31">
        <f t="shared" si="25"/>
        <v>45.1</v>
      </c>
      <c r="I186" s="31">
        <f t="shared" si="25"/>
        <v>45.9</v>
      </c>
      <c r="J186" s="31">
        <f t="shared" si="25"/>
        <v>114.60000000000001</v>
      </c>
      <c r="K186" s="31">
        <f t="shared" si="25"/>
        <v>1008.4</v>
      </c>
      <c r="L186" s="31"/>
    </row>
    <row r="187" spans="1:12" ht="12.75" customHeight="1" x14ac:dyDescent="0.2">
      <c r="A187" s="121" t="s">
        <v>22</v>
      </c>
      <c r="B187" s="119"/>
      <c r="C187" s="120"/>
      <c r="D187" s="31">
        <f t="shared" ref="D187:K187" si="26">D186+D177</f>
        <v>58.199999999999996</v>
      </c>
      <c r="E187" s="31">
        <f t="shared" si="26"/>
        <v>59.42</v>
      </c>
      <c r="F187" s="31">
        <f t="shared" si="26"/>
        <v>144.4</v>
      </c>
      <c r="G187" s="31">
        <f t="shared" si="26"/>
        <v>1483.8</v>
      </c>
      <c r="H187" s="31">
        <f t="shared" si="26"/>
        <v>70.2</v>
      </c>
      <c r="I187" s="31">
        <f t="shared" si="26"/>
        <v>73.7</v>
      </c>
      <c r="J187" s="31">
        <f t="shared" si="26"/>
        <v>212.10000000000002</v>
      </c>
      <c r="K187" s="31">
        <f t="shared" si="26"/>
        <v>1777.4</v>
      </c>
      <c r="L187" s="31"/>
    </row>
    <row r="188" spans="1:12" ht="12.75" customHeight="1" x14ac:dyDescent="0.2">
      <c r="A188" s="121" t="s">
        <v>257</v>
      </c>
      <c r="B188" s="119"/>
      <c r="C188" s="119"/>
      <c r="D188" s="119"/>
      <c r="E188" s="119"/>
      <c r="F188" s="119"/>
      <c r="G188" s="119"/>
      <c r="H188" s="119"/>
      <c r="I188" s="119"/>
      <c r="J188" s="120"/>
      <c r="K188" s="24"/>
      <c r="L188" s="24"/>
    </row>
    <row r="189" spans="1:12" ht="16.5" customHeight="1" x14ac:dyDescent="0.2">
      <c r="A189" s="121" t="s">
        <v>157</v>
      </c>
      <c r="B189" s="119"/>
      <c r="C189" s="120"/>
      <c r="D189" s="24"/>
      <c r="E189" s="24"/>
      <c r="F189" s="24"/>
      <c r="G189" s="24"/>
      <c r="H189" s="28"/>
      <c r="I189" s="28"/>
      <c r="J189" s="28"/>
      <c r="K189" s="28"/>
      <c r="L189" s="28"/>
    </row>
    <row r="190" spans="1:12" ht="12.75" customHeight="1" x14ac:dyDescent="0.2">
      <c r="A190" s="17" t="s">
        <v>252</v>
      </c>
      <c r="B190" s="15" t="s">
        <v>186</v>
      </c>
      <c r="C190" s="15" t="s">
        <v>367</v>
      </c>
      <c r="D190" s="40">
        <v>32</v>
      </c>
      <c r="E190" s="40">
        <v>33.6</v>
      </c>
      <c r="F190" s="40">
        <v>31.8</v>
      </c>
      <c r="G190" s="40">
        <v>366</v>
      </c>
      <c r="H190" s="40">
        <v>35.200000000000003</v>
      </c>
      <c r="I190" s="40">
        <v>36.9</v>
      </c>
      <c r="J190" s="40">
        <v>35</v>
      </c>
      <c r="K190" s="40">
        <v>402.6</v>
      </c>
      <c r="L190" s="40">
        <v>313</v>
      </c>
    </row>
    <row r="191" spans="1:12" ht="12.75" customHeight="1" x14ac:dyDescent="0.2">
      <c r="A191" s="17" t="s">
        <v>253</v>
      </c>
      <c r="B191" s="16"/>
      <c r="C191" s="16"/>
      <c r="D191" s="46"/>
      <c r="E191" s="46"/>
      <c r="F191" s="46"/>
      <c r="G191" s="46"/>
      <c r="H191" s="46"/>
      <c r="I191" s="46"/>
      <c r="J191" s="46"/>
      <c r="K191" s="46"/>
      <c r="L191" s="40">
        <v>440</v>
      </c>
    </row>
    <row r="192" spans="1:12" ht="12.75" customHeight="1" x14ac:dyDescent="0.2">
      <c r="A192" s="15" t="s">
        <v>288</v>
      </c>
      <c r="B192" s="15">
        <v>200</v>
      </c>
      <c r="C192" s="15">
        <v>200</v>
      </c>
      <c r="D192" s="40">
        <v>3.2</v>
      </c>
      <c r="E192" s="40">
        <v>2.7</v>
      </c>
      <c r="F192" s="40">
        <v>15.9</v>
      </c>
      <c r="G192" s="40">
        <v>79</v>
      </c>
      <c r="H192" s="40">
        <v>3.2</v>
      </c>
      <c r="I192" s="40">
        <v>2.7</v>
      </c>
      <c r="J192" s="40">
        <v>15.9</v>
      </c>
      <c r="K192" s="40">
        <v>79</v>
      </c>
      <c r="L192" s="40">
        <v>501</v>
      </c>
    </row>
    <row r="193" spans="1:12" ht="12.75" customHeight="1" x14ac:dyDescent="0.2">
      <c r="A193" s="15" t="s">
        <v>340</v>
      </c>
      <c r="B193" s="75">
        <v>40</v>
      </c>
      <c r="C193" s="75">
        <v>60</v>
      </c>
      <c r="D193" s="40">
        <v>3</v>
      </c>
      <c r="E193" s="40">
        <v>1.2</v>
      </c>
      <c r="F193" s="40">
        <v>20.6</v>
      </c>
      <c r="G193" s="40">
        <v>104</v>
      </c>
      <c r="H193" s="40">
        <v>4.5999999999999996</v>
      </c>
      <c r="I193" s="40">
        <v>1.8</v>
      </c>
      <c r="J193" s="40">
        <v>30.8</v>
      </c>
      <c r="K193" s="40">
        <v>157</v>
      </c>
      <c r="L193" s="40">
        <v>111</v>
      </c>
    </row>
    <row r="194" spans="1:12" ht="12.75" customHeight="1" x14ac:dyDescent="0.2">
      <c r="A194" s="15" t="s">
        <v>46</v>
      </c>
      <c r="B194" s="75">
        <v>10</v>
      </c>
      <c r="C194" s="15">
        <v>10</v>
      </c>
      <c r="D194" s="40">
        <v>0.05</v>
      </c>
      <c r="E194" s="40">
        <v>8.25</v>
      </c>
      <c r="F194" s="40">
        <v>0.08</v>
      </c>
      <c r="G194" s="40">
        <v>74.8</v>
      </c>
      <c r="H194" s="40">
        <v>0.05</v>
      </c>
      <c r="I194" s="40">
        <v>8.25</v>
      </c>
      <c r="J194" s="40">
        <v>0.08</v>
      </c>
      <c r="K194" s="40">
        <v>74.8</v>
      </c>
      <c r="L194" s="40">
        <v>105</v>
      </c>
    </row>
    <row r="195" spans="1:12" x14ac:dyDescent="0.2">
      <c r="A195" s="119" t="s">
        <v>222</v>
      </c>
      <c r="B195" s="119"/>
      <c r="C195" s="120"/>
      <c r="D195" s="37">
        <f t="shared" ref="D195:K195" si="27">SUM(D190:D194)</f>
        <v>38.25</v>
      </c>
      <c r="E195" s="37">
        <f t="shared" si="27"/>
        <v>45.750000000000007</v>
      </c>
      <c r="F195" s="37">
        <f t="shared" si="27"/>
        <v>68.38000000000001</v>
      </c>
      <c r="G195" s="37">
        <f t="shared" si="27"/>
        <v>623.79999999999995</v>
      </c>
      <c r="H195" s="37">
        <f t="shared" si="27"/>
        <v>43.050000000000004</v>
      </c>
      <c r="I195" s="37">
        <f t="shared" si="27"/>
        <v>49.65</v>
      </c>
      <c r="J195" s="37">
        <f t="shared" si="27"/>
        <v>81.78</v>
      </c>
      <c r="K195" s="37">
        <f t="shared" si="27"/>
        <v>713.4</v>
      </c>
      <c r="L195" s="37"/>
    </row>
    <row r="196" spans="1:12" x14ac:dyDescent="0.2">
      <c r="A196" s="121" t="s">
        <v>7</v>
      </c>
      <c r="B196" s="119"/>
      <c r="C196" s="120"/>
      <c r="D196" s="27"/>
      <c r="E196" s="27"/>
      <c r="F196" s="27"/>
      <c r="G196" s="27"/>
      <c r="H196" s="28"/>
      <c r="I196" s="28"/>
      <c r="J196" s="28"/>
      <c r="K196" s="28"/>
      <c r="L196" s="28"/>
    </row>
    <row r="197" spans="1:12" x14ac:dyDescent="0.2">
      <c r="A197" s="15" t="s">
        <v>122</v>
      </c>
      <c r="B197" s="15">
        <v>60</v>
      </c>
      <c r="C197" s="15">
        <v>100</v>
      </c>
      <c r="D197" s="40">
        <v>0.7</v>
      </c>
      <c r="E197" s="40">
        <v>6.4</v>
      </c>
      <c r="F197" s="40">
        <v>4.0999999999999996</v>
      </c>
      <c r="G197" s="40">
        <v>78</v>
      </c>
      <c r="H197" s="40">
        <v>1.3</v>
      </c>
      <c r="I197" s="40">
        <v>10.8</v>
      </c>
      <c r="J197" s="40">
        <v>6.8</v>
      </c>
      <c r="K197" s="40">
        <v>130</v>
      </c>
      <c r="L197" s="40">
        <v>76</v>
      </c>
    </row>
    <row r="198" spans="1:12" x14ac:dyDescent="0.2">
      <c r="A198" s="15" t="s">
        <v>197</v>
      </c>
      <c r="B198" s="15" t="s">
        <v>278</v>
      </c>
      <c r="C198" s="15" t="s">
        <v>280</v>
      </c>
      <c r="D198" s="40">
        <v>1</v>
      </c>
      <c r="E198" s="40">
        <v>2.1</v>
      </c>
      <c r="F198" s="40">
        <v>7</v>
      </c>
      <c r="G198" s="40">
        <v>50.6</v>
      </c>
      <c r="H198" s="40">
        <v>1.2</v>
      </c>
      <c r="I198" s="40">
        <v>2.6</v>
      </c>
      <c r="J198" s="40">
        <v>8.77</v>
      </c>
      <c r="K198" s="40">
        <v>63.25</v>
      </c>
      <c r="L198" s="40" t="s">
        <v>304</v>
      </c>
    </row>
    <row r="199" spans="1:12" x14ac:dyDescent="0.2">
      <c r="A199" s="15" t="s">
        <v>300</v>
      </c>
      <c r="B199" s="15">
        <v>25</v>
      </c>
      <c r="C199" s="15">
        <v>40</v>
      </c>
      <c r="D199" s="40">
        <v>5.9</v>
      </c>
      <c r="E199" s="40">
        <v>4.0999999999999996</v>
      </c>
      <c r="F199" s="40">
        <v>0.1</v>
      </c>
      <c r="G199" s="40">
        <v>60.7</v>
      </c>
      <c r="H199" s="40">
        <v>9.4</v>
      </c>
      <c r="I199" s="40">
        <v>6.6</v>
      </c>
      <c r="J199" s="40">
        <v>0.2</v>
      </c>
      <c r="K199" s="40">
        <v>97.1</v>
      </c>
      <c r="L199" s="40">
        <v>404</v>
      </c>
    </row>
    <row r="200" spans="1:12" x14ac:dyDescent="0.2">
      <c r="A200" s="15" t="s">
        <v>264</v>
      </c>
      <c r="B200" s="15">
        <v>100</v>
      </c>
      <c r="C200" s="15">
        <v>120</v>
      </c>
      <c r="D200" s="62">
        <v>12.2</v>
      </c>
      <c r="E200" s="62">
        <v>3.6</v>
      </c>
      <c r="F200" s="62">
        <v>6.2</v>
      </c>
      <c r="G200" s="62">
        <v>106</v>
      </c>
      <c r="H200" s="62">
        <v>14.6</v>
      </c>
      <c r="I200" s="62">
        <v>4.3</v>
      </c>
      <c r="J200" s="62">
        <v>7.4</v>
      </c>
      <c r="K200" s="62">
        <v>127</v>
      </c>
      <c r="L200" s="62">
        <v>346</v>
      </c>
    </row>
    <row r="201" spans="1:12" x14ac:dyDescent="0.2">
      <c r="A201" s="15" t="s">
        <v>181</v>
      </c>
      <c r="B201" s="15">
        <v>150</v>
      </c>
      <c r="C201" s="15">
        <v>180</v>
      </c>
      <c r="D201" s="40">
        <v>3.6</v>
      </c>
      <c r="E201" s="40">
        <v>5.3</v>
      </c>
      <c r="F201" s="40">
        <v>37.6</v>
      </c>
      <c r="G201" s="40">
        <v>215</v>
      </c>
      <c r="H201" s="40">
        <v>4.4000000000000004</v>
      </c>
      <c r="I201" s="40">
        <v>6.5</v>
      </c>
      <c r="J201" s="40">
        <v>45.3</v>
      </c>
      <c r="K201" s="40">
        <v>258</v>
      </c>
      <c r="L201" s="40">
        <v>415</v>
      </c>
    </row>
    <row r="202" spans="1:12" x14ac:dyDescent="0.2">
      <c r="A202" s="15" t="s">
        <v>374</v>
      </c>
      <c r="B202" s="15">
        <v>200</v>
      </c>
      <c r="C202" s="15">
        <v>200</v>
      </c>
      <c r="D202" s="40">
        <v>0.5</v>
      </c>
      <c r="E202" s="40">
        <v>0</v>
      </c>
      <c r="F202" s="40">
        <v>27</v>
      </c>
      <c r="G202" s="40">
        <v>110</v>
      </c>
      <c r="H202" s="40">
        <v>0.5</v>
      </c>
      <c r="I202" s="40">
        <v>0</v>
      </c>
      <c r="J202" s="40">
        <v>27</v>
      </c>
      <c r="K202" s="40">
        <v>110</v>
      </c>
      <c r="L202" s="40">
        <v>508</v>
      </c>
    </row>
    <row r="203" spans="1:12" x14ac:dyDescent="0.2">
      <c r="A203" s="15" t="s">
        <v>14</v>
      </c>
      <c r="B203" s="15">
        <v>40</v>
      </c>
      <c r="C203" s="15">
        <v>60</v>
      </c>
      <c r="D203" s="40">
        <v>3</v>
      </c>
      <c r="E203" s="40">
        <v>0.32</v>
      </c>
      <c r="F203" s="40">
        <v>19.7</v>
      </c>
      <c r="G203" s="40">
        <v>94</v>
      </c>
      <c r="H203" s="40">
        <v>4.5</v>
      </c>
      <c r="I203" s="40">
        <v>0.5</v>
      </c>
      <c r="J203" s="40">
        <v>29.5</v>
      </c>
      <c r="K203" s="40">
        <v>142</v>
      </c>
      <c r="L203" s="77" t="s">
        <v>160</v>
      </c>
    </row>
    <row r="204" spans="1:12" ht="12.75" customHeight="1" x14ac:dyDescent="0.2">
      <c r="A204" s="15" t="s">
        <v>33</v>
      </c>
      <c r="B204" s="15">
        <v>45</v>
      </c>
      <c r="C204" s="15">
        <v>70</v>
      </c>
      <c r="D204" s="40">
        <v>2.9</v>
      </c>
      <c r="E204" s="40">
        <v>0.5</v>
      </c>
      <c r="F204" s="40">
        <v>15</v>
      </c>
      <c r="G204" s="40">
        <v>78.3</v>
      </c>
      <c r="H204" s="40">
        <v>3.6</v>
      </c>
      <c r="I204" s="40">
        <v>0.6</v>
      </c>
      <c r="J204" s="40">
        <v>18.7</v>
      </c>
      <c r="K204" s="40">
        <v>97.4</v>
      </c>
      <c r="L204" s="77" t="s">
        <v>161</v>
      </c>
    </row>
    <row r="205" spans="1:12" ht="15.75" customHeight="1" x14ac:dyDescent="0.2">
      <c r="A205" s="119" t="s">
        <v>224</v>
      </c>
      <c r="B205" s="119"/>
      <c r="C205" s="120"/>
      <c r="D205" s="31">
        <f t="shared" ref="D205:K205" si="28">SUM(D197:D204)</f>
        <v>29.8</v>
      </c>
      <c r="E205" s="31">
        <f t="shared" si="28"/>
        <v>22.32</v>
      </c>
      <c r="F205" s="31">
        <f t="shared" si="28"/>
        <v>116.7</v>
      </c>
      <c r="G205" s="31">
        <f t="shared" si="28"/>
        <v>792.59999999999991</v>
      </c>
      <c r="H205" s="31">
        <f t="shared" si="28"/>
        <v>39.5</v>
      </c>
      <c r="I205" s="31">
        <f t="shared" si="28"/>
        <v>31.900000000000002</v>
      </c>
      <c r="J205" s="31">
        <f t="shared" si="28"/>
        <v>143.66999999999999</v>
      </c>
      <c r="K205" s="31">
        <f t="shared" si="28"/>
        <v>1024.75</v>
      </c>
      <c r="L205" s="26"/>
    </row>
    <row r="206" spans="1:12" x14ac:dyDescent="0.2">
      <c r="A206" s="121" t="s">
        <v>22</v>
      </c>
      <c r="B206" s="119"/>
      <c r="C206" s="120"/>
      <c r="D206" s="31">
        <f>D205+D195</f>
        <v>68.05</v>
      </c>
      <c r="E206" s="31">
        <f t="shared" ref="E206:K206" si="29">E205+E195</f>
        <v>68.070000000000007</v>
      </c>
      <c r="F206" s="31">
        <f t="shared" si="29"/>
        <v>185.08</v>
      </c>
      <c r="G206" s="31">
        <f t="shared" si="29"/>
        <v>1416.3999999999999</v>
      </c>
      <c r="H206" s="31">
        <f t="shared" si="29"/>
        <v>82.550000000000011</v>
      </c>
      <c r="I206" s="31">
        <f t="shared" si="29"/>
        <v>81.55</v>
      </c>
      <c r="J206" s="31">
        <f t="shared" si="29"/>
        <v>225.45</v>
      </c>
      <c r="K206" s="31">
        <f t="shared" si="29"/>
        <v>1738.15</v>
      </c>
      <c r="L206" s="31"/>
    </row>
    <row r="207" spans="1:12" x14ac:dyDescent="0.2">
      <c r="A207" s="100" t="s">
        <v>289</v>
      </c>
      <c r="B207" s="100"/>
      <c r="C207" s="100"/>
      <c r="D207" s="101">
        <f ca="1">(#REF!+#REF!+D206+D187+D169+D147+D125+D104+D83+D63+D45+D26)/12</f>
        <v>55.201666666666661</v>
      </c>
      <c r="E207" s="101">
        <f ca="1">(#REF!+#REF!+E206+E187+E169+E147+E125+E104+E83+E63+E45+E26)/12</f>
        <v>55.095833333333339</v>
      </c>
      <c r="F207" s="101">
        <f ca="1">(#REF!+#REF!+F206+F187+F169+F147+F125+F104+F83+F63+F45+F26)/12</f>
        <v>172.18999999999997</v>
      </c>
      <c r="G207" s="116">
        <f ca="1">(#REF!+#REF!+G206+G187+G169+G147+G125+G104+G83+G63+G45+G26)/12</f>
        <v>1409.75</v>
      </c>
      <c r="H207" s="101">
        <f ca="1">(#REF!+#REF!+H206+H187+H169+H147+H125+H104+H83+H63+H45+H26)/12</f>
        <v>67.198333333333338</v>
      </c>
      <c r="I207" s="101">
        <f ca="1">(#REF!+#REF!+I206+I187+I169+I147+I125+I104+I83+I63+I45+I26)/12</f>
        <v>66.784166666666678</v>
      </c>
      <c r="J207" s="101">
        <f ca="1">(#REF!+#REF!+J206+J187+J169+J147+J125+J104+J83+J63+J45+J26)/12</f>
        <v>211.40833333333333</v>
      </c>
      <c r="K207" s="101">
        <f ca="1">(#REF!+#REF!+K206+K187+K169+K147+K125+K104+K83+K63+K45+K26)/12</f>
        <v>1691.8458333333335</v>
      </c>
      <c r="L207" s="101"/>
    </row>
  </sheetData>
  <mergeCells count="72">
    <mergeCell ref="A1:L1"/>
    <mergeCell ref="A2:L2"/>
    <mergeCell ref="A3:A5"/>
    <mergeCell ref="B3:C4"/>
    <mergeCell ref="D3:F3"/>
    <mergeCell ref="G3:G5"/>
    <mergeCell ref="H3:J3"/>
    <mergeCell ref="K3:K5"/>
    <mergeCell ref="L3:L5"/>
    <mergeCell ref="D4:F4"/>
    <mergeCell ref="H4:J4"/>
    <mergeCell ref="A6:F6"/>
    <mergeCell ref="A7:F7"/>
    <mergeCell ref="A8:B8"/>
    <mergeCell ref="A15:C15"/>
    <mergeCell ref="A16:C16"/>
    <mergeCell ref="A26:C26"/>
    <mergeCell ref="A27:F27"/>
    <mergeCell ref="A28:C28"/>
    <mergeCell ref="A34:C34"/>
    <mergeCell ref="A35:C35"/>
    <mergeCell ref="A25:C25"/>
    <mergeCell ref="A45:C45"/>
    <mergeCell ref="A46:C46"/>
    <mergeCell ref="A47:C47"/>
    <mergeCell ref="A54:C54"/>
    <mergeCell ref="A55:C55"/>
    <mergeCell ref="A44:C44"/>
    <mergeCell ref="A63:C63"/>
    <mergeCell ref="A64:C64"/>
    <mergeCell ref="A65:C65"/>
    <mergeCell ref="A73:C73"/>
    <mergeCell ref="A74:C74"/>
    <mergeCell ref="A62:C62"/>
    <mergeCell ref="A83:C83"/>
    <mergeCell ref="A84:C84"/>
    <mergeCell ref="A85:C85"/>
    <mergeCell ref="A91:C91"/>
    <mergeCell ref="A92:C92"/>
    <mergeCell ref="A82:C82"/>
    <mergeCell ref="A104:C104"/>
    <mergeCell ref="A105:C105"/>
    <mergeCell ref="A106:C106"/>
    <mergeCell ref="A114:C114"/>
    <mergeCell ref="A115:C115"/>
    <mergeCell ref="A103:C103"/>
    <mergeCell ref="A125:C125"/>
    <mergeCell ref="A126:C126"/>
    <mergeCell ref="A127:C127"/>
    <mergeCell ref="A134:C134"/>
    <mergeCell ref="A135:C135"/>
    <mergeCell ref="A124:C124"/>
    <mergeCell ref="A146:C146"/>
    <mergeCell ref="A147:C147"/>
    <mergeCell ref="A148:J148"/>
    <mergeCell ref="A149:C149"/>
    <mergeCell ref="A156:C156"/>
    <mergeCell ref="A157:C157"/>
    <mergeCell ref="A168:C168"/>
    <mergeCell ref="A169:C169"/>
    <mergeCell ref="A170:J170"/>
    <mergeCell ref="A171:C171"/>
    <mergeCell ref="A177:C177"/>
    <mergeCell ref="A178:C178"/>
    <mergeCell ref="A205:C205"/>
    <mergeCell ref="A206:C206"/>
    <mergeCell ref="A186:C186"/>
    <mergeCell ref="A187:C187"/>
    <mergeCell ref="A188:J188"/>
    <mergeCell ref="A189:C189"/>
    <mergeCell ref="A195:C195"/>
    <mergeCell ref="A196:C196"/>
  </mergeCells>
  <pageMargins left="0" right="0" top="0.78740157480314965" bottom="0.39370078740157483" header="0.51181102362204722" footer="0.51181102362204722"/>
  <pageSetup paperSize="9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22"/>
  <sheetViews>
    <sheetView zoomScale="112" zoomScaleNormal="112" workbookViewId="0">
      <selection activeCell="A2" sqref="A2:H2"/>
    </sheetView>
  </sheetViews>
  <sheetFormatPr defaultRowHeight="12.75" x14ac:dyDescent="0.2"/>
  <cols>
    <col min="1" max="1" width="20.42578125" customWidth="1"/>
    <col min="2" max="3" width="8.85546875" customWidth="1"/>
    <col min="4" max="4" width="21.5703125" customWidth="1"/>
    <col min="5" max="8" width="8.7109375" customWidth="1"/>
  </cols>
  <sheetData>
    <row r="1" spans="1:44" x14ac:dyDescent="0.2">
      <c r="A1" s="126" t="s">
        <v>373</v>
      </c>
      <c r="B1" s="126"/>
      <c r="C1" s="126"/>
      <c r="D1" s="126"/>
      <c r="E1" s="126"/>
      <c r="F1" s="126"/>
      <c r="G1" s="126"/>
      <c r="H1" s="126"/>
    </row>
    <row r="2" spans="1:44" ht="17.25" customHeight="1" x14ac:dyDescent="0.25">
      <c r="A2" s="127" t="s">
        <v>379</v>
      </c>
      <c r="B2" s="127"/>
      <c r="C2" s="127"/>
      <c r="D2" s="127"/>
      <c r="E2" s="127"/>
      <c r="F2" s="127"/>
      <c r="G2" s="127"/>
      <c r="H2" s="127"/>
    </row>
    <row r="3" spans="1:44" ht="21" customHeight="1" x14ac:dyDescent="0.2">
      <c r="A3" s="138" t="s">
        <v>0</v>
      </c>
      <c r="B3" s="143" t="s">
        <v>215</v>
      </c>
      <c r="C3" s="144"/>
      <c r="D3" s="138" t="s">
        <v>1</v>
      </c>
      <c r="E3" s="136"/>
      <c r="F3" s="136"/>
      <c r="G3" s="136"/>
      <c r="H3" s="137"/>
    </row>
    <row r="4" spans="1:44" ht="17.45" customHeight="1" x14ac:dyDescent="0.2">
      <c r="A4" s="139"/>
      <c r="B4" s="145"/>
      <c r="C4" s="146"/>
      <c r="D4" s="139"/>
      <c r="E4" s="135" t="s">
        <v>282</v>
      </c>
      <c r="F4" s="137"/>
      <c r="G4" s="141" t="s">
        <v>139</v>
      </c>
      <c r="H4" s="14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ht="26.45" customHeight="1" x14ac:dyDescent="0.2">
      <c r="A5" s="140"/>
      <c r="B5" s="20" t="s">
        <v>281</v>
      </c>
      <c r="C5" s="21" t="s">
        <v>216</v>
      </c>
      <c r="D5" s="140"/>
      <c r="E5" s="21" t="s">
        <v>2</v>
      </c>
      <c r="F5" s="21" t="s">
        <v>44</v>
      </c>
      <c r="G5" s="21" t="s">
        <v>2</v>
      </c>
      <c r="H5" s="21" t="s">
        <v>44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4" ht="17.25" customHeight="1" x14ac:dyDescent="0.2">
      <c r="A6" s="119" t="s">
        <v>220</v>
      </c>
      <c r="B6" s="119"/>
      <c r="C6" s="119"/>
      <c r="D6" s="119"/>
      <c r="E6" s="119"/>
      <c r="F6" s="119"/>
      <c r="G6" s="71"/>
      <c r="H6" s="7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17.25" customHeight="1" x14ac:dyDescent="0.2">
      <c r="A7" s="119" t="s">
        <v>221</v>
      </c>
      <c r="B7" s="119"/>
      <c r="C7" s="119"/>
      <c r="D7" s="119"/>
      <c r="E7" s="119"/>
      <c r="F7" s="119"/>
      <c r="G7" s="71"/>
      <c r="H7" s="7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ht="17.25" customHeight="1" x14ac:dyDescent="0.2">
      <c r="A8" s="119" t="s">
        <v>157</v>
      </c>
      <c r="B8" s="119"/>
      <c r="C8" s="72"/>
      <c r="D8" s="26"/>
      <c r="E8" s="26"/>
      <c r="F8" s="26"/>
      <c r="G8" s="15"/>
      <c r="H8" s="1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ht="17.25" customHeight="1" x14ac:dyDescent="0.2">
      <c r="A9" s="15" t="s">
        <v>118</v>
      </c>
      <c r="B9" s="15" t="s">
        <v>119</v>
      </c>
      <c r="C9" s="15" t="s">
        <v>119</v>
      </c>
      <c r="D9" s="15" t="s">
        <v>3</v>
      </c>
      <c r="E9" s="15">
        <v>48</v>
      </c>
      <c r="F9" s="15">
        <v>40</v>
      </c>
      <c r="G9" s="15">
        <v>48</v>
      </c>
      <c r="H9" s="15">
        <v>40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12.75" customHeight="1" x14ac:dyDescent="0.2">
      <c r="A10" s="15" t="s">
        <v>178</v>
      </c>
      <c r="B10" s="15">
        <v>150</v>
      </c>
      <c r="C10" s="15">
        <v>180</v>
      </c>
      <c r="D10" s="15" t="s">
        <v>5</v>
      </c>
      <c r="E10" s="15">
        <v>30</v>
      </c>
      <c r="F10" s="15">
        <v>30</v>
      </c>
      <c r="G10" s="15">
        <v>35</v>
      </c>
      <c r="H10" s="15">
        <v>35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12.75" customHeight="1" x14ac:dyDescent="0.2">
      <c r="A11" s="15" t="s">
        <v>100</v>
      </c>
      <c r="B11" s="15"/>
      <c r="C11" s="15"/>
      <c r="D11" s="15" t="s">
        <v>4</v>
      </c>
      <c r="E11" s="15">
        <v>110</v>
      </c>
      <c r="F11" s="15">
        <v>110</v>
      </c>
      <c r="G11" s="15">
        <v>130</v>
      </c>
      <c r="H11" s="15">
        <v>130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ht="12.75" customHeight="1" x14ac:dyDescent="0.2">
      <c r="A12" s="15"/>
      <c r="B12" s="15"/>
      <c r="C12" s="15"/>
      <c r="D12" s="15" t="s">
        <v>64</v>
      </c>
      <c r="E12" s="15">
        <v>51</v>
      </c>
      <c r="F12" s="15">
        <v>51</v>
      </c>
      <c r="G12" s="15">
        <v>61</v>
      </c>
      <c r="H12" s="15">
        <v>61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x14ac:dyDescent="0.2">
      <c r="A13" s="15"/>
      <c r="B13" s="15"/>
      <c r="C13" s="15"/>
      <c r="D13" s="15" t="s">
        <v>6</v>
      </c>
      <c r="E13" s="15">
        <v>3.6</v>
      </c>
      <c r="F13" s="15">
        <v>3.6</v>
      </c>
      <c r="G13" s="15">
        <v>4.5</v>
      </c>
      <c r="H13" s="15">
        <v>4.5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x14ac:dyDescent="0.2">
      <c r="A14" s="15"/>
      <c r="B14" s="15"/>
      <c r="C14" s="15"/>
      <c r="D14" s="15" t="s">
        <v>25</v>
      </c>
      <c r="E14" s="15">
        <v>3.6</v>
      </c>
      <c r="F14" s="15">
        <v>3.6</v>
      </c>
      <c r="G14" s="15">
        <v>4.5</v>
      </c>
      <c r="H14" s="15">
        <v>4.5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x14ac:dyDescent="0.2">
      <c r="A15" s="15" t="s">
        <v>29</v>
      </c>
      <c r="B15" s="15">
        <v>200</v>
      </c>
      <c r="C15" s="15">
        <v>200</v>
      </c>
      <c r="D15" s="15" t="s">
        <v>30</v>
      </c>
      <c r="E15" s="15">
        <v>2.4</v>
      </c>
      <c r="F15" s="15">
        <v>2.4</v>
      </c>
      <c r="G15" s="15">
        <v>2.4</v>
      </c>
      <c r="H15" s="15">
        <v>2.4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x14ac:dyDescent="0.2">
      <c r="A16" s="15"/>
      <c r="B16" s="15"/>
      <c r="C16" s="15"/>
      <c r="D16" s="15" t="s">
        <v>4</v>
      </c>
      <c r="E16" s="15">
        <v>100</v>
      </c>
      <c r="F16" s="15">
        <v>100</v>
      </c>
      <c r="G16" s="15">
        <v>100</v>
      </c>
      <c r="H16" s="15">
        <v>100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x14ac:dyDescent="0.2">
      <c r="A17" s="15"/>
      <c r="B17" s="15"/>
      <c r="C17" s="15"/>
      <c r="D17" s="15" t="s">
        <v>6</v>
      </c>
      <c r="E17" s="15">
        <v>13</v>
      </c>
      <c r="F17" s="15">
        <v>13</v>
      </c>
      <c r="G17" s="15">
        <v>13</v>
      </c>
      <c r="H17" s="15">
        <v>13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x14ac:dyDescent="0.2">
      <c r="A18" s="15"/>
      <c r="B18" s="15"/>
      <c r="C18" s="15"/>
      <c r="D18" s="15" t="s">
        <v>64</v>
      </c>
      <c r="E18" s="15">
        <v>120</v>
      </c>
      <c r="F18" s="15">
        <v>120</v>
      </c>
      <c r="G18" s="15">
        <v>120</v>
      </c>
      <c r="H18" s="15">
        <v>120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x14ac:dyDescent="0.2">
      <c r="A19" s="15" t="s">
        <v>340</v>
      </c>
      <c r="B19" s="75">
        <v>50</v>
      </c>
      <c r="C19" s="75">
        <v>60</v>
      </c>
      <c r="D19" s="15" t="s">
        <v>341</v>
      </c>
      <c r="E19" s="15">
        <v>50</v>
      </c>
      <c r="F19" s="15">
        <v>50</v>
      </c>
      <c r="G19" s="15">
        <v>60</v>
      </c>
      <c r="H19" s="15">
        <v>60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s="4" customFormat="1" x14ac:dyDescent="0.2">
      <c r="A20" s="15" t="s">
        <v>101</v>
      </c>
      <c r="B20" s="75">
        <v>10</v>
      </c>
      <c r="C20" s="15">
        <v>15</v>
      </c>
      <c r="D20" s="15" t="s">
        <v>23</v>
      </c>
      <c r="E20" s="15">
        <v>10.199999999999999</v>
      </c>
      <c r="F20" s="15">
        <v>10</v>
      </c>
      <c r="G20" s="15">
        <v>15.3</v>
      </c>
      <c r="H20" s="15">
        <v>15</v>
      </c>
    </row>
    <row r="21" spans="1:44" s="4" customFormat="1" x14ac:dyDescent="0.2">
      <c r="A21" s="15" t="s">
        <v>88</v>
      </c>
      <c r="B21" s="15">
        <v>150</v>
      </c>
      <c r="C21" s="15">
        <v>150</v>
      </c>
      <c r="D21" s="17" t="s">
        <v>17</v>
      </c>
      <c r="E21" s="15">
        <v>150</v>
      </c>
      <c r="F21" s="15">
        <v>150</v>
      </c>
      <c r="G21" s="15">
        <v>150</v>
      </c>
      <c r="H21" s="15">
        <v>150</v>
      </c>
    </row>
    <row r="22" spans="1:44" x14ac:dyDescent="0.2">
      <c r="A22" s="119" t="s">
        <v>228</v>
      </c>
      <c r="B22" s="119"/>
      <c r="C22" s="119"/>
      <c r="D22" s="119"/>
      <c r="E22" s="71"/>
      <c r="F22" s="71"/>
      <c r="G22" s="71"/>
      <c r="H22" s="7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x14ac:dyDescent="0.2">
      <c r="A23" s="119" t="s">
        <v>7</v>
      </c>
      <c r="B23" s="119"/>
      <c r="C23" s="120"/>
      <c r="D23" s="16"/>
      <c r="E23" s="16"/>
      <c r="F23" s="16"/>
      <c r="G23" s="16"/>
      <c r="H23" s="1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x14ac:dyDescent="0.2">
      <c r="A24" s="15" t="s">
        <v>59</v>
      </c>
      <c r="B24" s="15">
        <v>60</v>
      </c>
      <c r="C24" s="15">
        <v>100</v>
      </c>
      <c r="D24" s="15" t="s">
        <v>11</v>
      </c>
      <c r="E24" s="15">
        <v>49.8</v>
      </c>
      <c r="F24" s="15">
        <v>36</v>
      </c>
      <c r="G24" s="15">
        <v>83</v>
      </c>
      <c r="H24" s="15">
        <v>60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x14ac:dyDescent="0.2">
      <c r="A25" s="15" t="s">
        <v>67</v>
      </c>
      <c r="B25" s="15"/>
      <c r="C25" s="15"/>
      <c r="D25" s="15" t="s">
        <v>105</v>
      </c>
      <c r="E25" s="15">
        <v>12</v>
      </c>
      <c r="F25" s="15">
        <v>7.8</v>
      </c>
      <c r="G25" s="15">
        <v>20</v>
      </c>
      <c r="H25" s="15">
        <v>13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x14ac:dyDescent="0.2">
      <c r="A26" s="15"/>
      <c r="B26" s="15"/>
      <c r="C26" s="15"/>
      <c r="D26" s="15" t="s">
        <v>162</v>
      </c>
      <c r="E26" s="15">
        <v>12</v>
      </c>
      <c r="F26" s="15">
        <v>6.6</v>
      </c>
      <c r="G26" s="15">
        <v>13</v>
      </c>
      <c r="H26" s="15">
        <v>11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1:44" x14ac:dyDescent="0.2">
      <c r="A27" s="15"/>
      <c r="B27" s="15"/>
      <c r="C27" s="15"/>
      <c r="D27" s="15" t="s">
        <v>8</v>
      </c>
      <c r="E27" s="15">
        <v>8.4</v>
      </c>
      <c r="F27" s="15">
        <v>6.6</v>
      </c>
      <c r="G27" s="15">
        <v>14</v>
      </c>
      <c r="H27" s="15">
        <v>11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x14ac:dyDescent="0.2">
      <c r="A28" s="15"/>
      <c r="B28" s="15"/>
      <c r="C28" s="15"/>
      <c r="D28" s="15" t="s">
        <v>166</v>
      </c>
      <c r="E28" s="15">
        <v>3</v>
      </c>
      <c r="F28" s="15">
        <v>3</v>
      </c>
      <c r="G28" s="15">
        <v>5</v>
      </c>
      <c r="H28" s="15">
        <v>5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x14ac:dyDescent="0.2">
      <c r="A29" s="15" t="s">
        <v>164</v>
      </c>
      <c r="B29" s="15" t="s">
        <v>279</v>
      </c>
      <c r="C29" s="15" t="s">
        <v>223</v>
      </c>
      <c r="D29" s="15" t="s">
        <v>11</v>
      </c>
      <c r="E29" s="15">
        <v>67</v>
      </c>
      <c r="F29" s="15">
        <v>50</v>
      </c>
      <c r="G29" s="15">
        <v>83.2</v>
      </c>
      <c r="H29" s="15">
        <v>62.5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x14ac:dyDescent="0.2">
      <c r="A30" s="15" t="s">
        <v>299</v>
      </c>
      <c r="B30" s="15"/>
      <c r="C30" s="75"/>
      <c r="D30" s="15" t="s">
        <v>117</v>
      </c>
      <c r="E30" s="15">
        <v>30.8</v>
      </c>
      <c r="F30" s="15">
        <v>20</v>
      </c>
      <c r="G30" s="15">
        <v>38.5</v>
      </c>
      <c r="H30" s="15">
        <v>25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1:44" x14ac:dyDescent="0.2">
      <c r="A31" s="15"/>
      <c r="B31" s="78"/>
      <c r="C31" s="78"/>
      <c r="D31" s="15" t="s">
        <v>8</v>
      </c>
      <c r="E31" s="15">
        <v>10</v>
      </c>
      <c r="F31" s="15">
        <v>8</v>
      </c>
      <c r="G31" s="15">
        <v>12.5</v>
      </c>
      <c r="H31" s="15">
        <v>10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1:44" x14ac:dyDescent="0.2">
      <c r="A32" s="15"/>
      <c r="B32" s="15"/>
      <c r="C32" s="15"/>
      <c r="D32" s="15" t="s">
        <v>162</v>
      </c>
      <c r="E32" s="15">
        <v>9.6</v>
      </c>
      <c r="F32" s="15">
        <v>8</v>
      </c>
      <c r="G32" s="15">
        <v>12</v>
      </c>
      <c r="H32" s="15">
        <v>10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x14ac:dyDescent="0.2">
      <c r="A33" s="15"/>
      <c r="B33" s="15"/>
      <c r="C33" s="15"/>
      <c r="D33" s="15" t="s">
        <v>137</v>
      </c>
      <c r="E33" s="15">
        <v>1.2</v>
      </c>
      <c r="F33" s="15">
        <v>1.2</v>
      </c>
      <c r="G33" s="15">
        <v>1.2</v>
      </c>
      <c r="H33" s="15">
        <v>1.2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1:44" x14ac:dyDescent="0.2">
      <c r="A34" s="15"/>
      <c r="B34" s="15"/>
      <c r="C34" s="15"/>
      <c r="D34" s="15" t="s">
        <v>31</v>
      </c>
      <c r="E34" s="15">
        <v>4</v>
      </c>
      <c r="F34" s="15">
        <v>4</v>
      </c>
      <c r="G34" s="15">
        <v>5</v>
      </c>
      <c r="H34" s="15">
        <v>5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x14ac:dyDescent="0.2">
      <c r="A35" s="15"/>
      <c r="B35" s="15"/>
      <c r="C35" s="15"/>
      <c r="D35" s="15" t="s">
        <v>163</v>
      </c>
      <c r="E35" s="15">
        <v>130</v>
      </c>
      <c r="F35" s="15">
        <v>130</v>
      </c>
      <c r="G35" s="15">
        <v>163</v>
      </c>
      <c r="H35" s="15">
        <v>163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x14ac:dyDescent="0.2">
      <c r="A36" s="17"/>
      <c r="B36" s="17"/>
      <c r="C36" s="17"/>
      <c r="D36" s="15" t="s">
        <v>72</v>
      </c>
      <c r="E36" s="15">
        <v>40</v>
      </c>
      <c r="F36" s="15">
        <v>25</v>
      </c>
      <c r="G36" s="15">
        <v>64</v>
      </c>
      <c r="H36" s="15">
        <v>40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spans="1:44" x14ac:dyDescent="0.2">
      <c r="A37" s="59" t="s">
        <v>190</v>
      </c>
      <c r="B37" s="61">
        <v>250</v>
      </c>
      <c r="C37" s="61">
        <v>280</v>
      </c>
      <c r="D37" s="59" t="s">
        <v>52</v>
      </c>
      <c r="E37" s="61">
        <v>88.3</v>
      </c>
      <c r="F37" s="80">
        <v>62.5</v>
      </c>
      <c r="G37" s="61">
        <v>98.9</v>
      </c>
      <c r="H37" s="61">
        <v>70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1:44" x14ac:dyDescent="0.2">
      <c r="A38" s="59" t="s">
        <v>131</v>
      </c>
      <c r="B38" s="59"/>
      <c r="C38" s="59"/>
      <c r="D38" s="59" t="s">
        <v>191</v>
      </c>
      <c r="E38" s="61">
        <v>256</v>
      </c>
      <c r="F38" s="61">
        <v>133</v>
      </c>
      <c r="G38" s="61">
        <v>287</v>
      </c>
      <c r="H38" s="61">
        <v>149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1:44" x14ac:dyDescent="0.2">
      <c r="A39" s="59"/>
      <c r="B39" s="59"/>
      <c r="C39" s="59"/>
      <c r="D39" s="59" t="s">
        <v>64</v>
      </c>
      <c r="E39" s="61">
        <v>38</v>
      </c>
      <c r="F39" s="61">
        <v>38</v>
      </c>
      <c r="G39" s="61">
        <v>42</v>
      </c>
      <c r="H39" s="61">
        <v>42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1:44" x14ac:dyDescent="0.2">
      <c r="A40" s="59"/>
      <c r="B40" s="59"/>
      <c r="C40" s="59"/>
      <c r="D40" s="59" t="s">
        <v>192</v>
      </c>
      <c r="E40" s="61">
        <v>3.7</v>
      </c>
      <c r="F40" s="61">
        <v>3.7</v>
      </c>
      <c r="G40" s="61">
        <v>4.2</v>
      </c>
      <c r="H40" s="61">
        <v>4.2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1:44" x14ac:dyDescent="0.2">
      <c r="A41" s="59"/>
      <c r="B41" s="59"/>
      <c r="C41" s="59"/>
      <c r="D41" s="59" t="s">
        <v>193</v>
      </c>
      <c r="E41" s="61">
        <v>6</v>
      </c>
      <c r="F41" s="61">
        <v>6</v>
      </c>
      <c r="G41" s="61">
        <v>7</v>
      </c>
      <c r="H41" s="61">
        <v>7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1:44" x14ac:dyDescent="0.2">
      <c r="A42" s="59"/>
      <c r="B42" s="59"/>
      <c r="C42" s="59"/>
      <c r="D42" s="59" t="s">
        <v>194</v>
      </c>
      <c r="E42" s="61">
        <v>14.1</v>
      </c>
      <c r="F42" s="61">
        <v>8.8000000000000007</v>
      </c>
      <c r="G42" s="61">
        <v>15.8</v>
      </c>
      <c r="H42" s="61">
        <v>9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4" x14ac:dyDescent="0.2">
      <c r="A43" s="59"/>
      <c r="B43" s="59"/>
      <c r="C43" s="59"/>
      <c r="D43" s="59" t="s">
        <v>162</v>
      </c>
      <c r="E43" s="61">
        <v>13.4</v>
      </c>
      <c r="F43" s="61">
        <v>8.8000000000000007</v>
      </c>
      <c r="G43" s="61">
        <v>15</v>
      </c>
      <c r="H43" s="61">
        <v>9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1:44" x14ac:dyDescent="0.2">
      <c r="A44" s="59"/>
      <c r="B44" s="59"/>
      <c r="C44" s="59"/>
      <c r="D44" s="59" t="s">
        <v>60</v>
      </c>
      <c r="E44" s="61">
        <v>5</v>
      </c>
      <c r="F44" s="61">
        <v>5</v>
      </c>
      <c r="G44" s="61">
        <v>5.6</v>
      </c>
      <c r="H44" s="61">
        <v>5.6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1:44" x14ac:dyDescent="0.2">
      <c r="A45" s="59" t="s">
        <v>338</v>
      </c>
      <c r="B45" s="14">
        <v>200</v>
      </c>
      <c r="C45" s="14">
        <v>200</v>
      </c>
      <c r="D45" s="59" t="s">
        <v>339</v>
      </c>
      <c r="E45" s="61">
        <v>200</v>
      </c>
      <c r="F45" s="61">
        <v>200</v>
      </c>
      <c r="G45" s="61">
        <v>200</v>
      </c>
      <c r="H45" s="61">
        <v>200</v>
      </c>
    </row>
    <row r="46" spans="1:44" x14ac:dyDescent="0.2">
      <c r="A46" s="15" t="s">
        <v>195</v>
      </c>
      <c r="B46" s="75">
        <v>40</v>
      </c>
      <c r="C46" s="75">
        <v>60</v>
      </c>
      <c r="D46" s="15" t="s">
        <v>28</v>
      </c>
      <c r="E46" s="15">
        <v>40</v>
      </c>
      <c r="F46" s="15">
        <v>40</v>
      </c>
      <c r="G46" s="15">
        <v>60</v>
      </c>
      <c r="H46" s="15">
        <v>60</v>
      </c>
    </row>
    <row r="47" spans="1:44" x14ac:dyDescent="0.2">
      <c r="A47" s="15" t="s">
        <v>33</v>
      </c>
      <c r="B47" s="15">
        <v>50</v>
      </c>
      <c r="C47" s="15">
        <v>80</v>
      </c>
      <c r="D47" s="15" t="s">
        <v>15</v>
      </c>
      <c r="E47" s="15">
        <v>50</v>
      </c>
      <c r="F47" s="15">
        <v>50</v>
      </c>
      <c r="G47" s="15">
        <v>80</v>
      </c>
      <c r="H47" s="15">
        <v>80</v>
      </c>
    </row>
    <row r="48" spans="1:44" x14ac:dyDescent="0.2">
      <c r="A48" s="15" t="s">
        <v>88</v>
      </c>
      <c r="B48" s="15">
        <v>150</v>
      </c>
      <c r="C48" s="15">
        <v>150</v>
      </c>
      <c r="D48" s="17" t="s">
        <v>17</v>
      </c>
      <c r="E48" s="15">
        <v>150</v>
      </c>
      <c r="F48" s="15">
        <v>150</v>
      </c>
      <c r="G48" s="15">
        <v>150</v>
      </c>
      <c r="H48" s="15">
        <v>150</v>
      </c>
    </row>
    <row r="49" spans="1:8" x14ac:dyDescent="0.2">
      <c r="A49" s="119" t="s">
        <v>227</v>
      </c>
      <c r="B49" s="119"/>
      <c r="C49" s="119"/>
      <c r="D49" s="119"/>
      <c r="E49" s="71"/>
      <c r="F49" s="71"/>
      <c r="G49" s="71"/>
      <c r="H49" s="72"/>
    </row>
    <row r="50" spans="1:8" ht="14.45" customHeight="1" x14ac:dyDescent="0.2">
      <c r="A50" s="119" t="s">
        <v>225</v>
      </c>
      <c r="B50" s="119"/>
      <c r="C50" s="119"/>
      <c r="D50" s="119"/>
      <c r="E50" s="71"/>
      <c r="F50" s="71"/>
      <c r="G50" s="71"/>
      <c r="H50" s="72"/>
    </row>
    <row r="51" spans="1:8" x14ac:dyDescent="0.2">
      <c r="A51" s="119" t="s">
        <v>226</v>
      </c>
      <c r="B51" s="119"/>
      <c r="C51" s="119"/>
      <c r="D51" s="119"/>
      <c r="E51" s="71"/>
      <c r="F51" s="71"/>
      <c r="G51" s="71"/>
      <c r="H51" s="71"/>
    </row>
    <row r="52" spans="1:8" x14ac:dyDescent="0.2">
      <c r="A52" s="122" t="s">
        <v>157</v>
      </c>
      <c r="B52" s="122"/>
      <c r="C52" s="122"/>
      <c r="D52" s="15"/>
      <c r="E52" s="15"/>
      <c r="F52" s="15"/>
      <c r="G52" s="15"/>
      <c r="H52" s="15"/>
    </row>
    <row r="53" spans="1:8" x14ac:dyDescent="0.2">
      <c r="A53" s="15" t="s">
        <v>126</v>
      </c>
      <c r="B53" s="15">
        <v>50</v>
      </c>
      <c r="C53" s="15">
        <v>50</v>
      </c>
      <c r="D53" s="15" t="s">
        <v>198</v>
      </c>
      <c r="E53" s="15">
        <v>52.3</v>
      </c>
      <c r="F53" s="15">
        <v>50</v>
      </c>
      <c r="G53" s="15">
        <v>52.6</v>
      </c>
      <c r="H53" s="15">
        <v>50</v>
      </c>
    </row>
    <row r="54" spans="1:8" x14ac:dyDescent="0.2">
      <c r="A54" s="15" t="s">
        <v>312</v>
      </c>
      <c r="B54" s="15">
        <v>150</v>
      </c>
      <c r="C54" s="15">
        <v>180</v>
      </c>
      <c r="D54" s="15" t="s">
        <v>313</v>
      </c>
      <c r="E54" s="15">
        <v>51</v>
      </c>
      <c r="F54" s="15">
        <v>144</v>
      </c>
      <c r="G54" s="15">
        <v>61</v>
      </c>
      <c r="H54" s="15">
        <v>165</v>
      </c>
    </row>
    <row r="55" spans="1:8" x14ac:dyDescent="0.2">
      <c r="A55" s="15"/>
      <c r="B55" s="15"/>
      <c r="C55" s="15"/>
      <c r="D55" s="15" t="s">
        <v>25</v>
      </c>
      <c r="E55" s="15">
        <v>6.5</v>
      </c>
      <c r="F55" s="15">
        <v>6.5</v>
      </c>
      <c r="G55" s="15">
        <v>8</v>
      </c>
      <c r="H55" s="15">
        <v>8</v>
      </c>
    </row>
    <row r="56" spans="1:8" x14ac:dyDescent="0.2">
      <c r="A56" s="61" t="s">
        <v>270</v>
      </c>
      <c r="B56" s="61" t="s">
        <v>229</v>
      </c>
      <c r="C56" s="61" t="s">
        <v>129</v>
      </c>
      <c r="D56" s="61" t="s">
        <v>268</v>
      </c>
      <c r="E56" s="15">
        <v>90</v>
      </c>
      <c r="F56" s="15">
        <v>85.5</v>
      </c>
      <c r="G56" s="15">
        <v>100</v>
      </c>
      <c r="H56" s="15">
        <v>95</v>
      </c>
    </row>
    <row r="57" spans="1:8" x14ac:dyDescent="0.2">
      <c r="A57" s="17" t="s">
        <v>85</v>
      </c>
      <c r="B57" s="17"/>
      <c r="C57" s="17"/>
      <c r="D57" s="17" t="s">
        <v>271</v>
      </c>
      <c r="E57" s="15">
        <v>8</v>
      </c>
      <c r="F57" s="15">
        <v>8</v>
      </c>
      <c r="G57" s="15">
        <v>8.8000000000000007</v>
      </c>
      <c r="H57" s="15">
        <v>8.8000000000000007</v>
      </c>
    </row>
    <row r="58" spans="1:8" x14ac:dyDescent="0.2">
      <c r="A58" s="17"/>
      <c r="B58" s="17"/>
      <c r="C58" s="17"/>
      <c r="D58" s="14" t="s">
        <v>272</v>
      </c>
      <c r="E58" s="15"/>
      <c r="F58" s="15">
        <v>34</v>
      </c>
      <c r="G58" s="15"/>
      <c r="H58" s="15">
        <v>37.5</v>
      </c>
    </row>
    <row r="59" spans="1:8" x14ac:dyDescent="0.2">
      <c r="A59" s="79"/>
      <c r="B59" s="14"/>
      <c r="C59" s="14"/>
      <c r="D59" s="14" t="s">
        <v>58</v>
      </c>
      <c r="E59" s="15">
        <v>9</v>
      </c>
      <c r="F59" s="15">
        <v>9</v>
      </c>
      <c r="G59" s="15">
        <v>10</v>
      </c>
      <c r="H59" s="15">
        <v>10</v>
      </c>
    </row>
    <row r="60" spans="1:8" x14ac:dyDescent="0.2">
      <c r="A60" s="79"/>
      <c r="B60" s="14"/>
      <c r="C60" s="14"/>
      <c r="D60" s="14" t="s">
        <v>25</v>
      </c>
      <c r="E60" s="14">
        <v>3.4</v>
      </c>
      <c r="F60" s="14">
        <v>3.4</v>
      </c>
      <c r="G60" s="15">
        <v>3.7</v>
      </c>
      <c r="H60" s="15">
        <v>3.7</v>
      </c>
    </row>
    <row r="61" spans="1:8" x14ac:dyDescent="0.2">
      <c r="A61" s="79"/>
      <c r="B61" s="14"/>
      <c r="C61" s="14"/>
      <c r="D61" s="18" t="s">
        <v>75</v>
      </c>
      <c r="E61" s="15"/>
      <c r="F61" s="18">
        <v>50</v>
      </c>
      <c r="G61" s="18"/>
      <c r="H61" s="18">
        <v>50</v>
      </c>
    </row>
    <row r="62" spans="1:8" x14ac:dyDescent="0.2">
      <c r="A62" s="15"/>
      <c r="B62" s="15"/>
      <c r="C62" s="15"/>
      <c r="D62" s="15" t="s">
        <v>4</v>
      </c>
      <c r="E62" s="15">
        <v>38</v>
      </c>
      <c r="F62" s="15">
        <v>38</v>
      </c>
      <c r="G62" s="15">
        <v>38</v>
      </c>
      <c r="H62" s="15">
        <v>38</v>
      </c>
    </row>
    <row r="63" spans="1:8" x14ac:dyDescent="0.2">
      <c r="A63" s="15"/>
      <c r="B63" s="15"/>
      <c r="C63" s="15"/>
      <c r="D63" s="15" t="s">
        <v>64</v>
      </c>
      <c r="E63" s="15">
        <v>12.5</v>
      </c>
      <c r="F63" s="15">
        <v>12.5</v>
      </c>
      <c r="G63" s="15">
        <v>12.5</v>
      </c>
      <c r="H63" s="15">
        <v>12.5</v>
      </c>
    </row>
    <row r="64" spans="1:8" x14ac:dyDescent="0.2">
      <c r="A64" s="15"/>
      <c r="B64" s="15"/>
      <c r="C64" s="15"/>
      <c r="D64" s="15" t="s">
        <v>35</v>
      </c>
      <c r="E64" s="15">
        <v>2.5</v>
      </c>
      <c r="F64" s="15">
        <v>2.5</v>
      </c>
      <c r="G64" s="15">
        <v>2.5</v>
      </c>
      <c r="H64" s="15">
        <v>2.5</v>
      </c>
    </row>
    <row r="65" spans="1:8" x14ac:dyDescent="0.2">
      <c r="A65" s="15"/>
      <c r="B65" s="15"/>
      <c r="C65" s="15"/>
      <c r="D65" s="15" t="s">
        <v>25</v>
      </c>
      <c r="E65" s="15">
        <v>2.5</v>
      </c>
      <c r="F65" s="15">
        <v>2.5</v>
      </c>
      <c r="G65" s="15">
        <v>2.5</v>
      </c>
      <c r="H65" s="15">
        <v>2.5</v>
      </c>
    </row>
    <row r="66" spans="1:8" x14ac:dyDescent="0.2">
      <c r="A66" s="15"/>
      <c r="B66" s="15"/>
      <c r="C66" s="15"/>
      <c r="D66" s="15" t="s">
        <v>6</v>
      </c>
      <c r="E66" s="15">
        <v>0.5</v>
      </c>
      <c r="F66" s="15">
        <v>0.5</v>
      </c>
      <c r="G66" s="15">
        <v>0.5</v>
      </c>
      <c r="H66" s="15">
        <v>0.5</v>
      </c>
    </row>
    <row r="67" spans="1:8" x14ac:dyDescent="0.2">
      <c r="A67" s="15" t="s">
        <v>142</v>
      </c>
      <c r="B67" s="15">
        <v>200</v>
      </c>
      <c r="C67" s="15">
        <v>200</v>
      </c>
      <c r="D67" s="15" t="s">
        <v>167</v>
      </c>
      <c r="E67" s="15">
        <v>4</v>
      </c>
      <c r="F67" s="15">
        <v>4</v>
      </c>
      <c r="G67" s="15">
        <v>4</v>
      </c>
      <c r="H67" s="15">
        <v>4</v>
      </c>
    </row>
    <row r="68" spans="1:8" x14ac:dyDescent="0.2">
      <c r="A68" s="15" t="s">
        <v>141</v>
      </c>
      <c r="B68" s="15"/>
      <c r="C68" s="15"/>
      <c r="D68" s="15" t="s">
        <v>4</v>
      </c>
      <c r="E68" s="15">
        <v>100</v>
      </c>
      <c r="F68" s="15">
        <v>100</v>
      </c>
      <c r="G68" s="15">
        <v>100</v>
      </c>
      <c r="H68" s="15">
        <v>100</v>
      </c>
    </row>
    <row r="69" spans="1:8" x14ac:dyDescent="0.2">
      <c r="A69" s="15"/>
      <c r="B69" s="15"/>
      <c r="C69" s="15"/>
      <c r="D69" s="15" t="s">
        <v>64</v>
      </c>
      <c r="E69" s="15">
        <v>120</v>
      </c>
      <c r="F69" s="15">
        <v>120</v>
      </c>
      <c r="G69" s="15">
        <v>120</v>
      </c>
      <c r="H69" s="15">
        <v>120</v>
      </c>
    </row>
    <row r="70" spans="1:8" x14ac:dyDescent="0.2">
      <c r="A70" s="15"/>
      <c r="B70" s="15"/>
      <c r="C70" s="15"/>
      <c r="D70" s="15" t="s">
        <v>6</v>
      </c>
      <c r="E70" s="15">
        <v>10</v>
      </c>
      <c r="F70" s="15">
        <v>10</v>
      </c>
      <c r="G70" s="15">
        <v>10</v>
      </c>
      <c r="H70" s="15">
        <v>10</v>
      </c>
    </row>
    <row r="71" spans="1:8" x14ac:dyDescent="0.2">
      <c r="A71" s="15" t="s">
        <v>340</v>
      </c>
      <c r="B71" s="75">
        <v>40</v>
      </c>
      <c r="C71" s="75">
        <v>60</v>
      </c>
      <c r="D71" s="15" t="s">
        <v>341</v>
      </c>
      <c r="E71" s="15">
        <v>40</v>
      </c>
      <c r="F71" s="15">
        <v>40</v>
      </c>
      <c r="G71" s="15">
        <v>60</v>
      </c>
      <c r="H71" s="15">
        <v>60</v>
      </c>
    </row>
    <row r="72" spans="1:8" x14ac:dyDescent="0.2">
      <c r="A72" s="119" t="s">
        <v>228</v>
      </c>
      <c r="B72" s="119"/>
      <c r="C72" s="119"/>
      <c r="D72" s="119"/>
      <c r="E72" s="71"/>
      <c r="F72" s="71"/>
      <c r="G72" s="71"/>
      <c r="H72" s="72"/>
    </row>
    <row r="73" spans="1:8" x14ac:dyDescent="0.2">
      <c r="A73" s="122" t="s">
        <v>7</v>
      </c>
      <c r="B73" s="122"/>
      <c r="C73" s="122"/>
      <c r="D73" s="33"/>
      <c r="E73" s="33"/>
      <c r="F73" s="33"/>
      <c r="G73" s="33"/>
      <c r="H73" s="33"/>
    </row>
    <row r="74" spans="1:8" x14ac:dyDescent="0.2">
      <c r="A74" s="15" t="s">
        <v>103</v>
      </c>
      <c r="B74" s="15">
        <v>60</v>
      </c>
      <c r="C74" s="15">
        <v>100</v>
      </c>
      <c r="D74" s="15" t="s">
        <v>57</v>
      </c>
      <c r="E74" s="15">
        <v>34.200000000000003</v>
      </c>
      <c r="F74" s="15">
        <v>28.8</v>
      </c>
      <c r="G74" s="15">
        <v>57</v>
      </c>
      <c r="H74" s="15">
        <v>48</v>
      </c>
    </row>
    <row r="75" spans="1:8" x14ac:dyDescent="0.2">
      <c r="A75" s="15" t="s">
        <v>102</v>
      </c>
      <c r="B75" s="15"/>
      <c r="C75" s="15"/>
      <c r="D75" s="15" t="s">
        <v>81</v>
      </c>
      <c r="E75" s="15">
        <v>26.4</v>
      </c>
      <c r="F75" s="15">
        <v>21</v>
      </c>
      <c r="G75" s="15">
        <v>44</v>
      </c>
      <c r="H75" s="15">
        <v>35</v>
      </c>
    </row>
    <row r="76" spans="1:8" x14ac:dyDescent="0.2">
      <c r="A76" s="15"/>
      <c r="B76" s="15"/>
      <c r="C76" s="15"/>
      <c r="D76" s="15" t="s">
        <v>162</v>
      </c>
      <c r="E76" s="15">
        <v>9</v>
      </c>
      <c r="F76" s="15">
        <v>7.2</v>
      </c>
      <c r="G76" s="15">
        <v>15</v>
      </c>
      <c r="H76" s="15">
        <v>12</v>
      </c>
    </row>
    <row r="77" spans="1:8" x14ac:dyDescent="0.2">
      <c r="A77" s="15"/>
      <c r="B77" s="15"/>
      <c r="C77" s="15"/>
      <c r="D77" s="15" t="s">
        <v>166</v>
      </c>
      <c r="E77" s="15">
        <v>3</v>
      </c>
      <c r="F77" s="15">
        <v>3</v>
      </c>
      <c r="G77" s="15">
        <v>5</v>
      </c>
      <c r="H77" s="15">
        <v>5</v>
      </c>
    </row>
    <row r="78" spans="1:8" x14ac:dyDescent="0.2">
      <c r="A78" s="15" t="s">
        <v>83</v>
      </c>
      <c r="B78" s="15" t="s">
        <v>331</v>
      </c>
      <c r="C78" s="15" t="s">
        <v>332</v>
      </c>
      <c r="D78" s="15" t="s">
        <v>9</v>
      </c>
      <c r="E78" s="15">
        <v>40</v>
      </c>
      <c r="F78" s="15">
        <v>32</v>
      </c>
      <c r="G78" s="15">
        <v>50</v>
      </c>
      <c r="H78" s="15">
        <v>40</v>
      </c>
    </row>
    <row r="79" spans="1:8" x14ac:dyDescent="0.2">
      <c r="A79" s="15" t="s">
        <v>89</v>
      </c>
      <c r="B79" s="78"/>
      <c r="C79" s="75"/>
      <c r="D79" s="15" t="s">
        <v>24</v>
      </c>
      <c r="E79" s="15">
        <v>20</v>
      </c>
      <c r="F79" s="15">
        <v>16</v>
      </c>
      <c r="G79" s="15">
        <v>25</v>
      </c>
      <c r="H79" s="15">
        <v>20</v>
      </c>
    </row>
    <row r="80" spans="1:8" x14ac:dyDescent="0.2">
      <c r="A80" s="15" t="s">
        <v>276</v>
      </c>
      <c r="B80" s="15"/>
      <c r="C80" s="15"/>
      <c r="D80" s="15" t="s">
        <v>11</v>
      </c>
      <c r="E80" s="15">
        <v>21.4</v>
      </c>
      <c r="F80" s="15">
        <v>16</v>
      </c>
      <c r="G80" s="15">
        <v>26.8</v>
      </c>
      <c r="H80" s="15">
        <v>20</v>
      </c>
    </row>
    <row r="81" spans="1:8" x14ac:dyDescent="0.2">
      <c r="A81" s="15"/>
      <c r="B81" s="15"/>
      <c r="C81" s="15"/>
      <c r="D81" s="15" t="s">
        <v>8</v>
      </c>
      <c r="E81" s="15">
        <v>12.6</v>
      </c>
      <c r="F81" s="15">
        <v>10</v>
      </c>
      <c r="G81" s="15">
        <v>15.8</v>
      </c>
      <c r="H81" s="15">
        <v>12.5</v>
      </c>
    </row>
    <row r="82" spans="1:8" x14ac:dyDescent="0.2">
      <c r="A82" s="15"/>
      <c r="B82" s="15"/>
      <c r="C82" s="15"/>
      <c r="D82" s="15" t="s">
        <v>162</v>
      </c>
      <c r="E82" s="15">
        <v>9.6</v>
      </c>
      <c r="F82" s="15">
        <v>8</v>
      </c>
      <c r="G82" s="15">
        <v>12</v>
      </c>
      <c r="H82" s="15">
        <v>10</v>
      </c>
    </row>
    <row r="83" spans="1:8" x14ac:dyDescent="0.2">
      <c r="A83" s="15"/>
      <c r="B83" s="15"/>
      <c r="C83" s="15"/>
      <c r="D83" s="15" t="s">
        <v>60</v>
      </c>
      <c r="E83" s="15">
        <v>6</v>
      </c>
      <c r="F83" s="15">
        <v>6</v>
      </c>
      <c r="G83" s="15">
        <v>7.5</v>
      </c>
      <c r="H83" s="15">
        <v>7.5</v>
      </c>
    </row>
    <row r="84" spans="1:8" x14ac:dyDescent="0.2">
      <c r="A84" s="15"/>
      <c r="B84" s="15"/>
      <c r="C84" s="15"/>
      <c r="D84" s="15" t="s">
        <v>12</v>
      </c>
      <c r="E84" s="15">
        <v>5</v>
      </c>
      <c r="F84" s="15">
        <v>5</v>
      </c>
      <c r="G84" s="15">
        <v>8</v>
      </c>
      <c r="H84" s="15">
        <v>8</v>
      </c>
    </row>
    <row r="85" spans="1:8" x14ac:dyDescent="0.2">
      <c r="A85" s="15"/>
      <c r="B85" s="15"/>
      <c r="C85" s="15"/>
      <c r="D85" s="15" t="s">
        <v>27</v>
      </c>
      <c r="E85" s="15">
        <v>4</v>
      </c>
      <c r="F85" s="15">
        <v>4</v>
      </c>
      <c r="G85" s="15">
        <v>5</v>
      </c>
      <c r="H85" s="15">
        <v>5</v>
      </c>
    </row>
    <row r="86" spans="1:8" x14ac:dyDescent="0.2">
      <c r="A86" s="15"/>
      <c r="B86" s="15"/>
      <c r="C86" s="15"/>
      <c r="D86" s="15" t="s">
        <v>137</v>
      </c>
      <c r="E86" s="15">
        <v>1.2</v>
      </c>
      <c r="F86" s="15">
        <v>1.2</v>
      </c>
      <c r="G86" s="15">
        <v>1.2</v>
      </c>
      <c r="H86" s="15">
        <v>1.2</v>
      </c>
    </row>
    <row r="87" spans="1:8" x14ac:dyDescent="0.2">
      <c r="A87" s="15"/>
      <c r="B87" s="15"/>
      <c r="C87" s="15"/>
      <c r="D87" s="15" t="s">
        <v>163</v>
      </c>
      <c r="E87" s="15">
        <v>160</v>
      </c>
      <c r="F87" s="15">
        <v>160</v>
      </c>
      <c r="G87" s="15">
        <v>200</v>
      </c>
      <c r="H87" s="15">
        <v>200</v>
      </c>
    </row>
    <row r="88" spans="1:8" x14ac:dyDescent="0.2">
      <c r="A88" s="15" t="s">
        <v>345</v>
      </c>
      <c r="B88" s="15">
        <v>100</v>
      </c>
      <c r="C88" s="15">
        <v>120</v>
      </c>
      <c r="D88" s="61" t="s">
        <v>347</v>
      </c>
      <c r="E88" s="15">
        <v>120</v>
      </c>
      <c r="F88" s="15">
        <v>88</v>
      </c>
      <c r="G88" s="15">
        <v>144</v>
      </c>
      <c r="H88" s="15">
        <v>106</v>
      </c>
    </row>
    <row r="89" spans="1:8" x14ac:dyDescent="0.2">
      <c r="A89" s="15" t="s">
        <v>346</v>
      </c>
      <c r="B89" s="15"/>
      <c r="C89" s="15"/>
      <c r="D89" s="15" t="s">
        <v>35</v>
      </c>
      <c r="E89" s="15">
        <v>5</v>
      </c>
      <c r="F89" s="15">
        <v>5</v>
      </c>
      <c r="G89" s="15">
        <v>6</v>
      </c>
      <c r="H89" s="15">
        <v>6</v>
      </c>
    </row>
    <row r="90" spans="1:8" x14ac:dyDescent="0.2">
      <c r="A90" s="15"/>
      <c r="B90" s="15"/>
      <c r="C90" s="15"/>
      <c r="D90" s="15" t="s">
        <v>27</v>
      </c>
      <c r="E90" s="15">
        <v>6</v>
      </c>
      <c r="F90" s="15">
        <v>6</v>
      </c>
      <c r="G90" s="15">
        <v>7.4</v>
      </c>
      <c r="H90" s="15">
        <v>7.4</v>
      </c>
    </row>
    <row r="91" spans="1:8" x14ac:dyDescent="0.2">
      <c r="A91" s="15"/>
      <c r="B91" s="15"/>
      <c r="C91" s="15"/>
      <c r="D91" s="15" t="s">
        <v>348</v>
      </c>
      <c r="E91" s="15"/>
      <c r="F91" s="18">
        <v>74</v>
      </c>
      <c r="G91" s="18"/>
      <c r="H91" s="18">
        <v>89</v>
      </c>
    </row>
    <row r="92" spans="1:8" x14ac:dyDescent="0.2">
      <c r="A92" s="15"/>
      <c r="B92" s="15"/>
      <c r="C92" s="15"/>
      <c r="D92" s="15" t="s">
        <v>3</v>
      </c>
      <c r="E92" s="15">
        <v>30.8</v>
      </c>
      <c r="F92" s="15">
        <v>26</v>
      </c>
      <c r="G92" s="15">
        <v>37</v>
      </c>
      <c r="H92" s="15">
        <v>31.2</v>
      </c>
    </row>
    <row r="93" spans="1:8" x14ac:dyDescent="0.2">
      <c r="A93" s="15"/>
      <c r="B93" s="15"/>
      <c r="C93" s="15"/>
      <c r="D93" s="15" t="s">
        <v>35</v>
      </c>
      <c r="E93" s="15">
        <v>2.6</v>
      </c>
      <c r="F93" s="15">
        <v>2.6</v>
      </c>
      <c r="G93" s="15">
        <v>3.1</v>
      </c>
      <c r="H93" s="15">
        <v>3.1</v>
      </c>
    </row>
    <row r="94" spans="1:8" x14ac:dyDescent="0.2">
      <c r="A94" s="15"/>
      <c r="B94" s="15"/>
      <c r="C94" s="15"/>
      <c r="D94" s="15" t="s">
        <v>349</v>
      </c>
      <c r="E94" s="18"/>
      <c r="F94" s="18">
        <v>34</v>
      </c>
      <c r="G94" s="18"/>
      <c r="H94" s="18">
        <v>41</v>
      </c>
    </row>
    <row r="95" spans="1:8" x14ac:dyDescent="0.2">
      <c r="A95" s="15"/>
      <c r="B95" s="15"/>
      <c r="C95" s="15"/>
      <c r="D95" s="15" t="s">
        <v>233</v>
      </c>
      <c r="E95" s="15"/>
      <c r="F95" s="15">
        <v>105</v>
      </c>
      <c r="G95" s="15"/>
      <c r="H95" s="15">
        <v>126</v>
      </c>
    </row>
    <row r="96" spans="1:8" x14ac:dyDescent="0.2">
      <c r="A96" s="61" t="s">
        <v>176</v>
      </c>
      <c r="B96" s="61">
        <v>150</v>
      </c>
      <c r="C96" s="61">
        <v>180</v>
      </c>
      <c r="D96" s="17" t="s">
        <v>11</v>
      </c>
      <c r="E96" s="61">
        <v>178.5</v>
      </c>
      <c r="F96" s="61">
        <v>131.19999999999999</v>
      </c>
      <c r="G96" s="61">
        <v>214.2</v>
      </c>
      <c r="H96" s="61">
        <v>160</v>
      </c>
    </row>
    <row r="97" spans="1:8" x14ac:dyDescent="0.2">
      <c r="A97" s="61" t="s">
        <v>177</v>
      </c>
      <c r="B97" s="61"/>
      <c r="C97" s="61"/>
      <c r="D97" s="17" t="s">
        <v>4</v>
      </c>
      <c r="E97" s="61">
        <v>23</v>
      </c>
      <c r="F97" s="61">
        <v>23</v>
      </c>
      <c r="G97" s="61">
        <v>54</v>
      </c>
      <c r="H97" s="61">
        <v>54</v>
      </c>
    </row>
    <row r="98" spans="1:8" x14ac:dyDescent="0.2">
      <c r="A98" s="61"/>
      <c r="B98" s="61"/>
      <c r="C98" s="61"/>
      <c r="D98" s="61" t="s">
        <v>27</v>
      </c>
      <c r="E98" s="61">
        <v>3</v>
      </c>
      <c r="F98" s="61">
        <v>3</v>
      </c>
      <c r="G98" s="61">
        <v>4</v>
      </c>
      <c r="H98" s="61">
        <v>4</v>
      </c>
    </row>
    <row r="99" spans="1:8" x14ac:dyDescent="0.2">
      <c r="A99" s="61"/>
      <c r="B99" s="61"/>
      <c r="C99" s="61"/>
      <c r="D99" s="61" t="s">
        <v>35</v>
      </c>
      <c r="E99" s="82">
        <v>7.5</v>
      </c>
      <c r="F99" s="82">
        <v>7.5</v>
      </c>
      <c r="G99" s="82">
        <v>9</v>
      </c>
      <c r="H99" s="82">
        <v>9</v>
      </c>
    </row>
    <row r="100" spans="1:8" x14ac:dyDescent="0.2">
      <c r="A100" s="15" t="s">
        <v>65</v>
      </c>
      <c r="B100" s="15">
        <v>200</v>
      </c>
      <c r="C100" s="15">
        <v>200</v>
      </c>
      <c r="D100" s="15" t="s">
        <v>51</v>
      </c>
      <c r="E100" s="15">
        <v>25</v>
      </c>
      <c r="F100" s="15">
        <v>30</v>
      </c>
      <c r="G100" s="15">
        <v>25</v>
      </c>
      <c r="H100" s="15">
        <v>30</v>
      </c>
    </row>
    <row r="101" spans="1:8" x14ac:dyDescent="0.2">
      <c r="A101" s="15" t="s">
        <v>66</v>
      </c>
      <c r="B101" s="18"/>
      <c r="C101" s="15"/>
      <c r="D101" s="15" t="s">
        <v>6</v>
      </c>
      <c r="E101" s="15">
        <v>12</v>
      </c>
      <c r="F101" s="15">
        <v>12</v>
      </c>
      <c r="G101" s="15">
        <v>12</v>
      </c>
      <c r="H101" s="15">
        <v>12</v>
      </c>
    </row>
    <row r="102" spans="1:8" x14ac:dyDescent="0.2">
      <c r="A102" s="15"/>
      <c r="B102" s="18"/>
      <c r="C102" s="15"/>
      <c r="D102" s="15" t="s">
        <v>64</v>
      </c>
      <c r="E102" s="15">
        <v>190</v>
      </c>
      <c r="F102" s="15">
        <v>190</v>
      </c>
      <c r="G102" s="15">
        <v>190</v>
      </c>
      <c r="H102" s="15">
        <v>190</v>
      </c>
    </row>
    <row r="103" spans="1:8" x14ac:dyDescent="0.2">
      <c r="A103" s="15" t="s">
        <v>195</v>
      </c>
      <c r="B103" s="75">
        <v>50</v>
      </c>
      <c r="C103" s="75">
        <v>60</v>
      </c>
      <c r="D103" s="15" t="s">
        <v>28</v>
      </c>
      <c r="E103" s="15">
        <v>50</v>
      </c>
      <c r="F103" s="15">
        <v>50</v>
      </c>
      <c r="G103" s="15">
        <v>60</v>
      </c>
      <c r="H103" s="15">
        <v>60</v>
      </c>
    </row>
    <row r="104" spans="1:8" x14ac:dyDescent="0.2">
      <c r="A104" s="15" t="s">
        <v>33</v>
      </c>
      <c r="B104" s="15">
        <v>50</v>
      </c>
      <c r="C104" s="15">
        <v>80</v>
      </c>
      <c r="D104" s="15" t="s">
        <v>15</v>
      </c>
      <c r="E104" s="15">
        <v>50</v>
      </c>
      <c r="F104" s="15">
        <v>50</v>
      </c>
      <c r="G104" s="15">
        <v>80</v>
      </c>
      <c r="H104" s="15">
        <v>80</v>
      </c>
    </row>
    <row r="105" spans="1:8" x14ac:dyDescent="0.2">
      <c r="A105" s="119" t="s">
        <v>227</v>
      </c>
      <c r="B105" s="119"/>
      <c r="C105" s="119"/>
      <c r="D105" s="119"/>
      <c r="E105" s="71"/>
      <c r="F105" s="71"/>
      <c r="G105" s="71"/>
      <c r="H105" s="72"/>
    </row>
    <row r="106" spans="1:8" ht="19.5" customHeight="1" x14ac:dyDescent="0.2">
      <c r="A106" s="119" t="s">
        <v>230</v>
      </c>
      <c r="B106" s="119"/>
      <c r="C106" s="119"/>
      <c r="D106" s="119"/>
      <c r="E106" s="71"/>
      <c r="F106" s="71"/>
      <c r="G106" s="71"/>
      <c r="H106" s="72"/>
    </row>
    <row r="107" spans="1:8" ht="18.75" customHeight="1" x14ac:dyDescent="0.2">
      <c r="A107" s="119" t="s">
        <v>231</v>
      </c>
      <c r="B107" s="119"/>
      <c r="C107" s="119"/>
      <c r="D107" s="119"/>
      <c r="E107" s="71"/>
      <c r="F107" s="71"/>
      <c r="G107" s="71"/>
      <c r="H107" s="71"/>
    </row>
    <row r="108" spans="1:8" ht="12" customHeight="1" x14ac:dyDescent="0.2">
      <c r="A108" s="122" t="s">
        <v>157</v>
      </c>
      <c r="B108" s="122"/>
      <c r="C108" s="122"/>
      <c r="D108" s="29"/>
      <c r="E108" s="29"/>
      <c r="F108" s="29"/>
      <c r="G108" s="29"/>
      <c r="H108" s="29"/>
    </row>
    <row r="109" spans="1:8" ht="12" customHeight="1" x14ac:dyDescent="0.2">
      <c r="A109" s="15" t="s">
        <v>126</v>
      </c>
      <c r="B109" s="15">
        <v>50</v>
      </c>
      <c r="C109" s="15">
        <v>50</v>
      </c>
      <c r="D109" s="15" t="s">
        <v>198</v>
      </c>
      <c r="E109" s="15">
        <v>52.3</v>
      </c>
      <c r="F109" s="15">
        <v>50</v>
      </c>
      <c r="G109" s="15">
        <v>52.6</v>
      </c>
      <c r="H109" s="15">
        <v>50</v>
      </c>
    </row>
    <row r="110" spans="1:8" ht="12" customHeight="1" x14ac:dyDescent="0.2">
      <c r="A110" s="15" t="s">
        <v>319</v>
      </c>
      <c r="B110" s="15">
        <v>150</v>
      </c>
      <c r="C110" s="15">
        <v>200</v>
      </c>
      <c r="D110" s="15" t="s">
        <v>320</v>
      </c>
      <c r="E110" s="15">
        <v>55.5</v>
      </c>
      <c r="F110" s="15">
        <v>54</v>
      </c>
      <c r="G110" s="15">
        <v>74</v>
      </c>
      <c r="H110" s="15">
        <v>72</v>
      </c>
    </row>
    <row r="111" spans="1:8" ht="12" customHeight="1" x14ac:dyDescent="0.2">
      <c r="A111" s="15"/>
      <c r="B111" s="15"/>
      <c r="C111" s="15"/>
      <c r="D111" s="15" t="s">
        <v>193</v>
      </c>
      <c r="E111" s="15">
        <v>6</v>
      </c>
      <c r="F111" s="15">
        <v>6</v>
      </c>
      <c r="G111" s="15">
        <v>8</v>
      </c>
      <c r="H111" s="15">
        <v>8</v>
      </c>
    </row>
    <row r="112" spans="1:8" ht="12" customHeight="1" x14ac:dyDescent="0.2">
      <c r="A112" s="15"/>
      <c r="B112" s="15"/>
      <c r="C112" s="15"/>
      <c r="D112" s="15" t="s">
        <v>162</v>
      </c>
      <c r="E112" s="15">
        <v>9</v>
      </c>
      <c r="F112" s="15">
        <v>7.9</v>
      </c>
      <c r="G112" s="15">
        <v>12</v>
      </c>
      <c r="H112" s="15">
        <v>10.5</v>
      </c>
    </row>
    <row r="113" spans="1:8" ht="12" customHeight="1" x14ac:dyDescent="0.2">
      <c r="A113" s="15"/>
      <c r="B113" s="15"/>
      <c r="C113" s="15"/>
      <c r="D113" s="15" t="s">
        <v>8</v>
      </c>
      <c r="E113" s="15">
        <v>11.3</v>
      </c>
      <c r="F113" s="15">
        <v>9</v>
      </c>
      <c r="G113" s="15">
        <v>15</v>
      </c>
      <c r="H113" s="15">
        <v>12</v>
      </c>
    </row>
    <row r="114" spans="1:8" ht="12" customHeight="1" x14ac:dyDescent="0.2">
      <c r="A114" s="15"/>
      <c r="B114" s="15"/>
      <c r="C114" s="15"/>
      <c r="D114" s="15" t="s">
        <v>322</v>
      </c>
      <c r="E114" s="15">
        <v>5.6</v>
      </c>
      <c r="F114" s="15">
        <v>5.6</v>
      </c>
      <c r="G114" s="15">
        <v>7.5</v>
      </c>
      <c r="H114" s="15">
        <v>7.5</v>
      </c>
    </row>
    <row r="115" spans="1:8" ht="12" customHeight="1" x14ac:dyDescent="0.2">
      <c r="A115" s="15"/>
      <c r="B115" s="15"/>
      <c r="C115" s="15"/>
      <c r="D115" s="15" t="s">
        <v>321</v>
      </c>
      <c r="E115" s="15"/>
      <c r="F115" s="15">
        <v>38</v>
      </c>
      <c r="G115" s="15"/>
      <c r="H115" s="15">
        <v>50</v>
      </c>
    </row>
    <row r="116" spans="1:8" ht="12" customHeight="1" x14ac:dyDescent="0.2">
      <c r="A116" s="15"/>
      <c r="B116" s="15"/>
      <c r="C116" s="15"/>
      <c r="D116" s="15" t="s">
        <v>45</v>
      </c>
      <c r="E116" s="15">
        <v>37</v>
      </c>
      <c r="F116" s="15">
        <v>37</v>
      </c>
      <c r="G116" s="15">
        <v>49</v>
      </c>
      <c r="H116" s="15">
        <v>49</v>
      </c>
    </row>
    <row r="117" spans="1:8" ht="12" customHeight="1" x14ac:dyDescent="0.2">
      <c r="A117" s="15" t="s">
        <v>77</v>
      </c>
      <c r="B117" s="15">
        <v>200</v>
      </c>
      <c r="C117" s="15">
        <v>200</v>
      </c>
      <c r="D117" s="15" t="s">
        <v>61</v>
      </c>
      <c r="E117" s="15">
        <v>1.2</v>
      </c>
      <c r="F117" s="15">
        <v>50</v>
      </c>
      <c r="G117" s="15">
        <v>1.2</v>
      </c>
      <c r="H117" s="15">
        <v>50</v>
      </c>
    </row>
    <row r="118" spans="1:8" ht="12" customHeight="1" x14ac:dyDescent="0.2">
      <c r="A118" s="15"/>
      <c r="B118" s="15"/>
      <c r="C118" s="15"/>
      <c r="D118" s="15" t="s">
        <v>6</v>
      </c>
      <c r="E118" s="15">
        <v>13</v>
      </c>
      <c r="F118" s="15">
        <v>13</v>
      </c>
      <c r="G118" s="15">
        <v>13</v>
      </c>
      <c r="H118" s="15">
        <v>13</v>
      </c>
    </row>
    <row r="119" spans="1:8" ht="12" customHeight="1" x14ac:dyDescent="0.2">
      <c r="A119" s="15"/>
      <c r="B119" s="15"/>
      <c r="C119" s="15"/>
      <c r="D119" s="15" t="s">
        <v>64</v>
      </c>
      <c r="E119" s="15">
        <v>150</v>
      </c>
      <c r="F119" s="15">
        <v>150</v>
      </c>
      <c r="G119" s="15">
        <v>150</v>
      </c>
      <c r="H119" s="15">
        <v>150</v>
      </c>
    </row>
    <row r="120" spans="1:8" ht="12" customHeight="1" x14ac:dyDescent="0.2">
      <c r="A120" s="15" t="s">
        <v>340</v>
      </c>
      <c r="B120" s="75">
        <v>50</v>
      </c>
      <c r="C120" s="75">
        <v>60</v>
      </c>
      <c r="D120" s="15" t="s">
        <v>341</v>
      </c>
      <c r="E120" s="15">
        <v>50</v>
      </c>
      <c r="F120" s="15">
        <v>50</v>
      </c>
      <c r="G120" s="15">
        <v>60</v>
      </c>
      <c r="H120" s="15">
        <v>60</v>
      </c>
    </row>
    <row r="121" spans="1:8" ht="12" customHeight="1" x14ac:dyDescent="0.2">
      <c r="A121" s="15" t="s">
        <v>46</v>
      </c>
      <c r="B121" s="75">
        <v>10</v>
      </c>
      <c r="C121" s="15">
        <v>10</v>
      </c>
      <c r="D121" s="15" t="s">
        <v>25</v>
      </c>
      <c r="E121" s="15">
        <v>10</v>
      </c>
      <c r="F121" s="15">
        <v>10</v>
      </c>
      <c r="G121" s="15">
        <v>10</v>
      </c>
      <c r="H121" s="15">
        <v>10</v>
      </c>
    </row>
    <row r="122" spans="1:8" ht="12" customHeight="1" x14ac:dyDescent="0.2">
      <c r="A122" s="15" t="s">
        <v>258</v>
      </c>
      <c r="B122" s="15">
        <v>200</v>
      </c>
      <c r="C122" s="15">
        <v>200</v>
      </c>
      <c r="D122" s="15" t="s">
        <v>235</v>
      </c>
      <c r="E122" s="15">
        <v>206</v>
      </c>
      <c r="F122" s="15">
        <v>200</v>
      </c>
      <c r="G122" s="15">
        <v>206</v>
      </c>
      <c r="H122" s="15">
        <v>200</v>
      </c>
    </row>
    <row r="123" spans="1:8" ht="13.5" customHeight="1" x14ac:dyDescent="0.2">
      <c r="A123" s="119" t="s">
        <v>228</v>
      </c>
      <c r="B123" s="119"/>
      <c r="C123" s="119"/>
      <c r="D123" s="119"/>
      <c r="E123" s="71"/>
      <c r="F123" s="71"/>
      <c r="G123" s="71"/>
      <c r="H123" s="72"/>
    </row>
    <row r="124" spans="1:8" x14ac:dyDescent="0.2">
      <c r="A124" s="122" t="s">
        <v>7</v>
      </c>
      <c r="B124" s="122"/>
      <c r="C124" s="122"/>
      <c r="D124" s="23"/>
      <c r="E124" s="23"/>
      <c r="F124" s="23"/>
      <c r="G124" s="23"/>
      <c r="H124" s="23"/>
    </row>
    <row r="125" spans="1:8" x14ac:dyDescent="0.2">
      <c r="A125" s="61" t="s">
        <v>362</v>
      </c>
      <c r="B125" s="61">
        <v>60</v>
      </c>
      <c r="C125" s="61">
        <v>100</v>
      </c>
      <c r="D125" s="115" t="s">
        <v>8</v>
      </c>
      <c r="E125" s="61">
        <v>12</v>
      </c>
      <c r="F125" s="61">
        <v>9.6</v>
      </c>
      <c r="G125" s="61">
        <v>20</v>
      </c>
      <c r="H125" s="61">
        <v>16</v>
      </c>
    </row>
    <row r="126" spans="1:8" x14ac:dyDescent="0.2">
      <c r="A126" s="61"/>
      <c r="B126" s="113"/>
      <c r="C126" s="113"/>
      <c r="D126" s="80" t="s">
        <v>82</v>
      </c>
      <c r="E126" s="61">
        <v>14.3</v>
      </c>
      <c r="F126" s="61">
        <v>11.4</v>
      </c>
      <c r="G126" s="61">
        <v>23.8</v>
      </c>
      <c r="H126" s="61">
        <v>19</v>
      </c>
    </row>
    <row r="127" spans="1:8" x14ac:dyDescent="0.2">
      <c r="A127" s="113"/>
      <c r="B127" s="113"/>
      <c r="C127" s="113"/>
      <c r="D127" s="114" t="s">
        <v>76</v>
      </c>
      <c r="E127" s="15">
        <v>17.600000000000001</v>
      </c>
      <c r="F127" s="15">
        <v>15</v>
      </c>
      <c r="G127" s="15">
        <v>29.4</v>
      </c>
      <c r="H127" s="15">
        <v>25</v>
      </c>
    </row>
    <row r="128" spans="1:8" x14ac:dyDescent="0.2">
      <c r="A128" s="113"/>
      <c r="B128" s="113"/>
      <c r="C128" s="113"/>
      <c r="D128" s="80" t="s">
        <v>115</v>
      </c>
      <c r="E128" s="61">
        <v>22.1</v>
      </c>
      <c r="F128" s="61">
        <v>21</v>
      </c>
      <c r="G128" s="61">
        <v>36.799999999999997</v>
      </c>
      <c r="H128" s="61">
        <v>35</v>
      </c>
    </row>
    <row r="129" spans="1:8" x14ac:dyDescent="0.2">
      <c r="A129" s="113"/>
      <c r="B129" s="113"/>
      <c r="C129" s="113"/>
      <c r="D129" s="61" t="s">
        <v>27</v>
      </c>
      <c r="E129" s="61">
        <v>3.6</v>
      </c>
      <c r="F129" s="61">
        <v>3.6</v>
      </c>
      <c r="G129" s="61">
        <v>6</v>
      </c>
      <c r="H129" s="61">
        <v>6</v>
      </c>
    </row>
    <row r="130" spans="1:8" x14ac:dyDescent="0.2">
      <c r="A130" s="14" t="s">
        <v>111</v>
      </c>
      <c r="B130" s="14" t="s">
        <v>331</v>
      </c>
      <c r="C130" s="14" t="s">
        <v>332</v>
      </c>
      <c r="D130" s="15" t="s">
        <v>9</v>
      </c>
      <c r="E130" s="15">
        <v>64</v>
      </c>
      <c r="F130" s="15">
        <v>53</v>
      </c>
      <c r="G130" s="15">
        <v>80</v>
      </c>
      <c r="H130" s="15">
        <v>66.3</v>
      </c>
    </row>
    <row r="131" spans="1:8" x14ac:dyDescent="0.2">
      <c r="A131" s="14" t="s">
        <v>276</v>
      </c>
      <c r="B131" s="14"/>
      <c r="C131" s="89"/>
      <c r="D131" s="15" t="s">
        <v>11</v>
      </c>
      <c r="E131" s="15">
        <v>46</v>
      </c>
      <c r="F131" s="15">
        <v>34.4</v>
      </c>
      <c r="G131" s="15">
        <v>57.5</v>
      </c>
      <c r="H131" s="15">
        <v>43</v>
      </c>
    </row>
    <row r="132" spans="1:8" x14ac:dyDescent="0.2">
      <c r="A132" s="14"/>
      <c r="B132" s="14"/>
      <c r="C132" s="14"/>
      <c r="D132" s="15" t="s">
        <v>8</v>
      </c>
      <c r="E132" s="15">
        <v>10</v>
      </c>
      <c r="F132" s="15">
        <v>8</v>
      </c>
      <c r="G132" s="15">
        <v>12</v>
      </c>
      <c r="H132" s="15">
        <v>10</v>
      </c>
    </row>
    <row r="133" spans="1:8" x14ac:dyDescent="0.2">
      <c r="A133" s="14"/>
      <c r="B133" s="14"/>
      <c r="C133" s="14"/>
      <c r="D133" s="15" t="s">
        <v>10</v>
      </c>
      <c r="E133" s="15">
        <v>10.8</v>
      </c>
      <c r="F133" s="15">
        <v>9</v>
      </c>
      <c r="G133" s="15">
        <v>13.5</v>
      </c>
      <c r="H133" s="15">
        <v>11.3</v>
      </c>
    </row>
    <row r="134" spans="1:8" x14ac:dyDescent="0.2">
      <c r="A134" s="14"/>
      <c r="B134" s="14"/>
      <c r="C134" s="14"/>
      <c r="D134" s="14" t="s">
        <v>25</v>
      </c>
      <c r="E134" s="14">
        <v>4</v>
      </c>
      <c r="F134" s="14">
        <v>4</v>
      </c>
      <c r="G134" s="14">
        <v>5</v>
      </c>
      <c r="H134" s="14">
        <v>5</v>
      </c>
    </row>
    <row r="135" spans="1:8" x14ac:dyDescent="0.2">
      <c r="A135" s="14"/>
      <c r="B135" s="14"/>
      <c r="C135" s="14"/>
      <c r="D135" s="15" t="s">
        <v>12</v>
      </c>
      <c r="E135" s="15">
        <v>5</v>
      </c>
      <c r="F135" s="15">
        <v>5</v>
      </c>
      <c r="G135" s="15">
        <v>8</v>
      </c>
      <c r="H135" s="15">
        <v>8</v>
      </c>
    </row>
    <row r="136" spans="1:8" x14ac:dyDescent="0.2">
      <c r="A136" s="35"/>
      <c r="B136" s="35"/>
      <c r="C136" s="35"/>
      <c r="D136" s="15" t="s">
        <v>137</v>
      </c>
      <c r="E136" s="15">
        <v>1.2</v>
      </c>
      <c r="F136" s="15">
        <v>1.2</v>
      </c>
      <c r="G136" s="15">
        <v>1.2</v>
      </c>
      <c r="H136" s="15">
        <v>1.2</v>
      </c>
    </row>
    <row r="137" spans="1:8" x14ac:dyDescent="0.2">
      <c r="A137" s="15" t="s">
        <v>201</v>
      </c>
      <c r="B137" s="14">
        <v>240</v>
      </c>
      <c r="C137" s="14">
        <v>280</v>
      </c>
      <c r="D137" s="14" t="s">
        <v>13</v>
      </c>
      <c r="E137" s="14">
        <v>123</v>
      </c>
      <c r="F137" s="14">
        <v>91.5</v>
      </c>
      <c r="G137" s="14">
        <v>148.6</v>
      </c>
      <c r="H137" s="14">
        <v>110</v>
      </c>
    </row>
    <row r="138" spans="1:8" x14ac:dyDescent="0.2">
      <c r="A138" s="15"/>
      <c r="B138" s="14"/>
      <c r="C138" s="14"/>
      <c r="D138" s="14" t="s">
        <v>25</v>
      </c>
      <c r="E138" s="14">
        <v>9.1999999999999993</v>
      </c>
      <c r="F138" s="14">
        <v>9.1999999999999993</v>
      </c>
      <c r="G138" s="14">
        <v>11</v>
      </c>
      <c r="H138" s="14">
        <v>11</v>
      </c>
    </row>
    <row r="139" spans="1:8" x14ac:dyDescent="0.2">
      <c r="A139" s="15"/>
      <c r="B139" s="14"/>
      <c r="C139" s="14"/>
      <c r="D139" s="14" t="s">
        <v>69</v>
      </c>
      <c r="E139" s="14">
        <v>11.5</v>
      </c>
      <c r="F139" s="14">
        <v>11.5</v>
      </c>
      <c r="G139" s="14">
        <v>13.8</v>
      </c>
      <c r="H139" s="14">
        <v>13.8</v>
      </c>
    </row>
    <row r="140" spans="1:8" x14ac:dyDescent="0.2">
      <c r="A140" s="15"/>
      <c r="B140" s="14"/>
      <c r="C140" s="14"/>
      <c r="D140" s="14" t="s">
        <v>162</v>
      </c>
      <c r="E140" s="14">
        <v>23</v>
      </c>
      <c r="F140" s="14">
        <v>19.2</v>
      </c>
      <c r="G140" s="14">
        <v>27.7</v>
      </c>
      <c r="H140" s="14">
        <v>23</v>
      </c>
    </row>
    <row r="141" spans="1:8" x14ac:dyDescent="0.2">
      <c r="A141" s="15"/>
      <c r="B141" s="14"/>
      <c r="C141" s="14"/>
      <c r="D141" s="14" t="s">
        <v>35</v>
      </c>
      <c r="E141" s="14">
        <v>4</v>
      </c>
      <c r="F141" s="14">
        <v>4</v>
      </c>
      <c r="G141" s="14">
        <v>4.8</v>
      </c>
      <c r="H141" s="14">
        <v>4.8</v>
      </c>
    </row>
    <row r="142" spans="1:8" x14ac:dyDescent="0.2">
      <c r="A142" s="15"/>
      <c r="B142" s="14"/>
      <c r="C142" s="14"/>
      <c r="D142" s="14" t="s">
        <v>32</v>
      </c>
      <c r="E142" s="14">
        <v>25.3</v>
      </c>
      <c r="F142" s="14">
        <v>23</v>
      </c>
      <c r="G142" s="14">
        <v>30.5</v>
      </c>
      <c r="H142" s="14">
        <v>27.7</v>
      </c>
    </row>
    <row r="143" spans="1:8" x14ac:dyDescent="0.2">
      <c r="A143" s="15"/>
      <c r="B143" s="14"/>
      <c r="C143" s="14"/>
      <c r="D143" s="15" t="s">
        <v>11</v>
      </c>
      <c r="E143" s="15">
        <v>197</v>
      </c>
      <c r="F143" s="15">
        <v>148</v>
      </c>
      <c r="G143" s="15">
        <v>230</v>
      </c>
      <c r="H143" s="15">
        <v>173</v>
      </c>
    </row>
    <row r="144" spans="1:8" x14ac:dyDescent="0.2">
      <c r="A144" s="15"/>
      <c r="B144" s="14"/>
      <c r="C144" s="14"/>
      <c r="D144" s="15" t="s">
        <v>202</v>
      </c>
      <c r="E144" s="15"/>
      <c r="F144" s="15">
        <v>60</v>
      </c>
      <c r="G144" s="15"/>
      <c r="H144" s="15">
        <v>70</v>
      </c>
    </row>
    <row r="145" spans="1:8" x14ac:dyDescent="0.2">
      <c r="A145" s="15"/>
      <c r="B145" s="14"/>
      <c r="C145" s="14"/>
      <c r="D145" s="15" t="s">
        <v>203</v>
      </c>
      <c r="E145" s="15"/>
      <c r="F145" s="15">
        <v>195</v>
      </c>
      <c r="G145" s="15"/>
      <c r="H145" s="15">
        <v>230</v>
      </c>
    </row>
    <row r="146" spans="1:8" x14ac:dyDescent="0.2">
      <c r="A146" s="59" t="s">
        <v>338</v>
      </c>
      <c r="B146" s="14">
        <v>200</v>
      </c>
      <c r="C146" s="14">
        <v>200</v>
      </c>
      <c r="D146" s="59" t="s">
        <v>339</v>
      </c>
      <c r="E146" s="61">
        <v>200</v>
      </c>
      <c r="F146" s="61">
        <v>200</v>
      </c>
      <c r="G146" s="61">
        <v>200</v>
      </c>
      <c r="H146" s="61">
        <v>200</v>
      </c>
    </row>
    <row r="147" spans="1:8" x14ac:dyDescent="0.2">
      <c r="A147" s="15" t="s">
        <v>195</v>
      </c>
      <c r="B147" s="75">
        <v>40</v>
      </c>
      <c r="C147" s="75">
        <v>60</v>
      </c>
      <c r="D147" s="15" t="s">
        <v>28</v>
      </c>
      <c r="E147" s="15">
        <v>40</v>
      </c>
      <c r="F147" s="15">
        <v>40</v>
      </c>
      <c r="G147" s="15">
        <v>60</v>
      </c>
      <c r="H147" s="15">
        <v>60</v>
      </c>
    </row>
    <row r="148" spans="1:8" x14ac:dyDescent="0.2">
      <c r="A148" s="15" t="s">
        <v>33</v>
      </c>
      <c r="B148" s="15">
        <v>45</v>
      </c>
      <c r="C148" s="15">
        <v>70</v>
      </c>
      <c r="D148" s="15" t="s">
        <v>15</v>
      </c>
      <c r="E148" s="15">
        <v>45</v>
      </c>
      <c r="F148" s="15">
        <v>45</v>
      </c>
      <c r="G148" s="15">
        <v>70</v>
      </c>
      <c r="H148" s="15">
        <v>70</v>
      </c>
    </row>
    <row r="149" spans="1:8" ht="17.25" customHeight="1" x14ac:dyDescent="0.2">
      <c r="A149" s="119" t="s">
        <v>227</v>
      </c>
      <c r="B149" s="119"/>
      <c r="C149" s="119"/>
      <c r="D149" s="119"/>
      <c r="E149" s="71"/>
      <c r="F149" s="71"/>
      <c r="G149" s="71"/>
      <c r="H149" s="72"/>
    </row>
    <row r="150" spans="1:8" ht="13.5" customHeight="1" x14ac:dyDescent="0.2">
      <c r="A150" s="119" t="s">
        <v>230</v>
      </c>
      <c r="B150" s="119"/>
      <c r="C150" s="119"/>
      <c r="D150" s="119"/>
      <c r="E150" s="71"/>
      <c r="F150" s="71"/>
      <c r="G150" s="71"/>
      <c r="H150" s="72"/>
    </row>
    <row r="151" spans="1:8" ht="15.75" customHeight="1" x14ac:dyDescent="0.2">
      <c r="A151" s="119" t="s">
        <v>236</v>
      </c>
      <c r="B151" s="119"/>
      <c r="C151" s="119"/>
      <c r="D151" s="119"/>
      <c r="E151" s="71"/>
      <c r="F151" s="71"/>
      <c r="G151" s="71"/>
      <c r="H151" s="71"/>
    </row>
    <row r="152" spans="1:8" ht="15" customHeight="1" x14ac:dyDescent="0.2">
      <c r="A152" s="122" t="s">
        <v>157</v>
      </c>
      <c r="B152" s="122"/>
      <c r="C152" s="122"/>
      <c r="D152" s="29"/>
      <c r="E152" s="29"/>
      <c r="F152" s="29"/>
      <c r="G152" s="29"/>
      <c r="H152" s="29"/>
    </row>
    <row r="153" spans="1:8" ht="15" customHeight="1" x14ac:dyDescent="0.2">
      <c r="A153" s="15" t="s">
        <v>130</v>
      </c>
      <c r="B153" s="15">
        <v>50</v>
      </c>
      <c r="C153" s="15">
        <v>70</v>
      </c>
      <c r="D153" s="15" t="s">
        <v>3</v>
      </c>
      <c r="E153" s="15">
        <v>37.1</v>
      </c>
      <c r="F153" s="15">
        <v>31.7</v>
      </c>
      <c r="G153" s="15">
        <v>52</v>
      </c>
      <c r="H153" s="15">
        <v>44.4</v>
      </c>
    </row>
    <row r="154" spans="1:8" ht="15" customHeight="1" x14ac:dyDescent="0.2">
      <c r="A154" s="15"/>
      <c r="B154" s="15"/>
      <c r="C154" s="15"/>
      <c r="D154" s="15" t="s">
        <v>4</v>
      </c>
      <c r="E154" s="15">
        <v>19</v>
      </c>
      <c r="F154" s="15">
        <v>19</v>
      </c>
      <c r="G154" s="15">
        <v>26</v>
      </c>
      <c r="H154" s="15">
        <v>26</v>
      </c>
    </row>
    <row r="155" spans="1:8" ht="12.75" customHeight="1" x14ac:dyDescent="0.2">
      <c r="A155" s="15"/>
      <c r="B155" s="15"/>
      <c r="C155" s="15"/>
      <c r="D155" s="15" t="s">
        <v>25</v>
      </c>
      <c r="E155" s="15">
        <v>2</v>
      </c>
      <c r="F155" s="15">
        <v>2</v>
      </c>
      <c r="G155" s="15">
        <v>3</v>
      </c>
      <c r="H155" s="15">
        <v>3</v>
      </c>
    </row>
    <row r="156" spans="1:8" ht="12.75" customHeight="1" x14ac:dyDescent="0.2">
      <c r="A156" s="61" t="s">
        <v>120</v>
      </c>
      <c r="B156" s="83">
        <v>150</v>
      </c>
      <c r="C156" s="83">
        <v>180</v>
      </c>
      <c r="D156" s="61" t="s">
        <v>45</v>
      </c>
      <c r="E156" s="61">
        <v>11.3</v>
      </c>
      <c r="F156" s="61">
        <v>11.3</v>
      </c>
      <c r="G156" s="61">
        <v>13.5</v>
      </c>
      <c r="H156" s="61">
        <v>13.5</v>
      </c>
    </row>
    <row r="157" spans="1:8" ht="12.75" customHeight="1" x14ac:dyDescent="0.2">
      <c r="A157" s="61"/>
      <c r="B157" s="83"/>
      <c r="C157" s="84"/>
      <c r="D157" s="61" t="s">
        <v>121</v>
      </c>
      <c r="E157" s="61">
        <v>8.3000000000000007</v>
      </c>
      <c r="F157" s="61">
        <v>8.3000000000000007</v>
      </c>
      <c r="G157" s="61">
        <v>10</v>
      </c>
      <c r="H157" s="61">
        <v>10</v>
      </c>
    </row>
    <row r="158" spans="1:8" ht="12.75" customHeight="1" x14ac:dyDescent="0.2">
      <c r="A158" s="61"/>
      <c r="B158" s="84"/>
      <c r="C158" s="84"/>
      <c r="D158" s="61" t="s">
        <v>4</v>
      </c>
      <c r="E158" s="61">
        <v>110</v>
      </c>
      <c r="F158" s="61">
        <v>110</v>
      </c>
      <c r="G158" s="61">
        <v>130</v>
      </c>
      <c r="H158" s="61">
        <v>130</v>
      </c>
    </row>
    <row r="159" spans="1:8" ht="12.75" customHeight="1" x14ac:dyDescent="0.2">
      <c r="A159" s="25"/>
      <c r="B159" s="25"/>
      <c r="C159" s="25"/>
      <c r="D159" s="61" t="s">
        <v>64</v>
      </c>
      <c r="E159" s="15">
        <v>53</v>
      </c>
      <c r="F159" s="15">
        <v>53</v>
      </c>
      <c r="G159" s="15">
        <v>63</v>
      </c>
      <c r="H159" s="15">
        <v>63</v>
      </c>
    </row>
    <row r="160" spans="1:8" ht="12.75" customHeight="1" x14ac:dyDescent="0.2">
      <c r="A160" s="25"/>
      <c r="B160" s="25"/>
      <c r="C160" s="25"/>
      <c r="D160" s="61" t="s">
        <v>6</v>
      </c>
      <c r="E160" s="15">
        <v>3.6</v>
      </c>
      <c r="F160" s="15">
        <v>3.6</v>
      </c>
      <c r="G160" s="15">
        <v>4.5</v>
      </c>
      <c r="H160" s="15">
        <v>4.5</v>
      </c>
    </row>
    <row r="161" spans="1:8" ht="12.75" customHeight="1" x14ac:dyDescent="0.2">
      <c r="A161" s="25"/>
      <c r="B161" s="25"/>
      <c r="C161" s="25"/>
      <c r="D161" s="61" t="s">
        <v>25</v>
      </c>
      <c r="E161" s="15">
        <v>3.6</v>
      </c>
      <c r="F161" s="15">
        <v>3.6</v>
      </c>
      <c r="G161" s="15">
        <v>4.5</v>
      </c>
      <c r="H161" s="15">
        <v>4.5</v>
      </c>
    </row>
    <row r="162" spans="1:8" ht="12.75" customHeight="1" x14ac:dyDescent="0.2">
      <c r="A162" s="15" t="s">
        <v>29</v>
      </c>
      <c r="B162" s="15">
        <v>200</v>
      </c>
      <c r="C162" s="15">
        <v>200</v>
      </c>
      <c r="D162" s="15" t="s">
        <v>30</v>
      </c>
      <c r="E162" s="15">
        <v>2.4</v>
      </c>
      <c r="F162" s="15">
        <v>2.4</v>
      </c>
      <c r="G162" s="15">
        <v>2.4</v>
      </c>
      <c r="H162" s="15">
        <v>2.4</v>
      </c>
    </row>
    <row r="163" spans="1:8" ht="12.75" customHeight="1" x14ac:dyDescent="0.2">
      <c r="A163" s="15"/>
      <c r="B163" s="15"/>
      <c r="C163" s="15"/>
      <c r="D163" s="15" t="s">
        <v>4</v>
      </c>
      <c r="E163" s="15">
        <v>100</v>
      </c>
      <c r="F163" s="15">
        <v>100</v>
      </c>
      <c r="G163" s="15">
        <v>100</v>
      </c>
      <c r="H163" s="15">
        <v>100</v>
      </c>
    </row>
    <row r="164" spans="1:8" ht="12.75" customHeight="1" x14ac:dyDescent="0.2">
      <c r="A164" s="15"/>
      <c r="B164" s="15"/>
      <c r="C164" s="15"/>
      <c r="D164" s="15" t="s">
        <v>6</v>
      </c>
      <c r="E164" s="15">
        <v>13</v>
      </c>
      <c r="F164" s="15">
        <v>13</v>
      </c>
      <c r="G164" s="15">
        <v>13</v>
      </c>
      <c r="H164" s="15">
        <v>13</v>
      </c>
    </row>
    <row r="165" spans="1:8" ht="12.75" customHeight="1" x14ac:dyDescent="0.2">
      <c r="A165" s="15"/>
      <c r="B165" s="15"/>
      <c r="C165" s="15"/>
      <c r="D165" s="15" t="s">
        <v>64</v>
      </c>
      <c r="E165" s="15">
        <v>120</v>
      </c>
      <c r="F165" s="15">
        <v>120</v>
      </c>
      <c r="G165" s="15">
        <v>120</v>
      </c>
      <c r="H165" s="15">
        <v>120</v>
      </c>
    </row>
    <row r="166" spans="1:8" ht="12.75" customHeight="1" x14ac:dyDescent="0.2">
      <c r="A166" s="15" t="s">
        <v>340</v>
      </c>
      <c r="B166" s="75">
        <v>50</v>
      </c>
      <c r="C166" s="75">
        <v>60</v>
      </c>
      <c r="D166" s="15" t="s">
        <v>341</v>
      </c>
      <c r="E166" s="15">
        <v>50</v>
      </c>
      <c r="F166" s="15">
        <v>50</v>
      </c>
      <c r="G166" s="15">
        <v>60</v>
      </c>
      <c r="H166" s="15">
        <v>60</v>
      </c>
    </row>
    <row r="167" spans="1:8" ht="12.75" customHeight="1" x14ac:dyDescent="0.2">
      <c r="A167" s="15" t="s">
        <v>46</v>
      </c>
      <c r="B167" s="75">
        <v>10</v>
      </c>
      <c r="C167" s="15">
        <v>10</v>
      </c>
      <c r="D167" s="15" t="s">
        <v>25</v>
      </c>
      <c r="E167" s="15">
        <v>10</v>
      </c>
      <c r="F167" s="15">
        <v>10</v>
      </c>
      <c r="G167" s="15">
        <v>10</v>
      </c>
      <c r="H167" s="15">
        <v>10</v>
      </c>
    </row>
    <row r="168" spans="1:8" ht="12.75" customHeight="1" x14ac:dyDescent="0.2">
      <c r="A168" s="15" t="s">
        <v>101</v>
      </c>
      <c r="B168" s="75">
        <v>10</v>
      </c>
      <c r="C168" s="15">
        <v>15</v>
      </c>
      <c r="D168" s="15" t="s">
        <v>23</v>
      </c>
      <c r="E168" s="15">
        <v>10.199999999999999</v>
      </c>
      <c r="F168" s="15">
        <v>10</v>
      </c>
      <c r="G168" s="15">
        <v>15.3</v>
      </c>
      <c r="H168" s="15">
        <v>15</v>
      </c>
    </row>
    <row r="169" spans="1:8" ht="12.75" customHeight="1" x14ac:dyDescent="0.2">
      <c r="A169" s="15" t="s">
        <v>88</v>
      </c>
      <c r="B169" s="15">
        <v>150</v>
      </c>
      <c r="C169" s="15">
        <v>150</v>
      </c>
      <c r="D169" s="15" t="s">
        <v>17</v>
      </c>
      <c r="E169" s="15">
        <v>150</v>
      </c>
      <c r="F169" s="15">
        <v>150</v>
      </c>
      <c r="G169" s="15">
        <v>150</v>
      </c>
      <c r="H169" s="15">
        <v>150</v>
      </c>
    </row>
    <row r="170" spans="1:8" ht="15" customHeight="1" x14ac:dyDescent="0.2">
      <c r="A170" s="119" t="s">
        <v>228</v>
      </c>
      <c r="B170" s="119"/>
      <c r="C170" s="119"/>
      <c r="D170" s="119"/>
      <c r="E170" s="71"/>
      <c r="F170" s="71"/>
      <c r="G170" s="71"/>
      <c r="H170" s="72"/>
    </row>
    <row r="171" spans="1:8" ht="12.75" customHeight="1" x14ac:dyDescent="0.2">
      <c r="A171" s="122" t="s">
        <v>7</v>
      </c>
      <c r="B171" s="122"/>
      <c r="C171" s="122"/>
      <c r="D171" s="23"/>
      <c r="E171" s="25"/>
      <c r="F171" s="25"/>
      <c r="G171" s="25"/>
      <c r="H171" s="25"/>
    </row>
    <row r="172" spans="1:8" ht="12.75" customHeight="1" x14ac:dyDescent="0.2">
      <c r="A172" s="17" t="s">
        <v>254</v>
      </c>
      <c r="B172" s="15">
        <v>100</v>
      </c>
      <c r="C172" s="15">
        <v>100</v>
      </c>
      <c r="D172" s="17" t="s">
        <v>9</v>
      </c>
      <c r="E172" s="61">
        <v>76</v>
      </c>
      <c r="F172" s="61">
        <v>61</v>
      </c>
      <c r="G172" s="15">
        <v>76</v>
      </c>
      <c r="H172" s="15">
        <v>61</v>
      </c>
    </row>
    <row r="173" spans="1:8" ht="12.75" customHeight="1" x14ac:dyDescent="0.2">
      <c r="A173" s="15" t="s">
        <v>251</v>
      </c>
      <c r="B173" s="29"/>
      <c r="C173" s="29"/>
      <c r="D173" s="15" t="s">
        <v>8</v>
      </c>
      <c r="E173" s="61">
        <v>38</v>
      </c>
      <c r="F173" s="61">
        <v>30</v>
      </c>
      <c r="G173" s="15">
        <v>38</v>
      </c>
      <c r="H173" s="15">
        <v>30</v>
      </c>
    </row>
    <row r="174" spans="1:8" ht="12.75" customHeight="1" x14ac:dyDescent="0.2">
      <c r="A174" s="61"/>
      <c r="B174" s="61"/>
      <c r="C174" s="61"/>
      <c r="D174" s="15" t="s">
        <v>27</v>
      </c>
      <c r="E174" s="61">
        <v>8</v>
      </c>
      <c r="F174" s="61">
        <v>8</v>
      </c>
      <c r="G174" s="61">
        <v>8</v>
      </c>
      <c r="H174" s="61">
        <v>8</v>
      </c>
    </row>
    <row r="175" spans="1:8" ht="12.75" customHeight="1" x14ac:dyDescent="0.2">
      <c r="A175" s="14" t="s">
        <v>123</v>
      </c>
      <c r="B175" s="14">
        <v>200</v>
      </c>
      <c r="C175" s="14">
        <v>250</v>
      </c>
      <c r="D175" s="14" t="s">
        <v>47</v>
      </c>
      <c r="E175" s="15">
        <v>32</v>
      </c>
      <c r="F175" s="15">
        <v>32</v>
      </c>
      <c r="G175" s="14">
        <v>40</v>
      </c>
      <c r="H175" s="14">
        <v>40</v>
      </c>
    </row>
    <row r="176" spans="1:8" ht="12.75" customHeight="1" x14ac:dyDescent="0.2">
      <c r="A176" s="30" t="s">
        <v>124</v>
      </c>
      <c r="B176" s="15"/>
      <c r="C176" s="15"/>
      <c r="D176" s="14" t="s">
        <v>11</v>
      </c>
      <c r="E176" s="15">
        <v>74.599999999999994</v>
      </c>
      <c r="F176" s="15">
        <v>53</v>
      </c>
      <c r="G176" s="14">
        <v>93.3</v>
      </c>
      <c r="H176" s="14">
        <v>70</v>
      </c>
    </row>
    <row r="177" spans="1:8" ht="12.75" customHeight="1" x14ac:dyDescent="0.2">
      <c r="A177" s="30"/>
      <c r="B177" s="15"/>
      <c r="C177" s="15"/>
      <c r="D177" s="14" t="s">
        <v>8</v>
      </c>
      <c r="E177" s="15">
        <v>16</v>
      </c>
      <c r="F177" s="15">
        <v>12.8</v>
      </c>
      <c r="G177" s="14">
        <v>20</v>
      </c>
      <c r="H177" s="14">
        <v>16</v>
      </c>
    </row>
    <row r="178" spans="1:8" ht="12.75" customHeight="1" x14ac:dyDescent="0.2">
      <c r="A178" s="30"/>
      <c r="B178" s="15"/>
      <c r="C178" s="15"/>
      <c r="D178" s="14" t="s">
        <v>162</v>
      </c>
      <c r="E178" s="15">
        <v>7.6</v>
      </c>
      <c r="F178" s="15">
        <v>6.4</v>
      </c>
      <c r="G178" s="14">
        <v>9.5</v>
      </c>
      <c r="H178" s="14">
        <v>8</v>
      </c>
    </row>
    <row r="179" spans="1:8" ht="12.75" customHeight="1" x14ac:dyDescent="0.2">
      <c r="A179" s="30"/>
      <c r="B179" s="15"/>
      <c r="C179" s="15"/>
      <c r="D179" s="14" t="s">
        <v>45</v>
      </c>
      <c r="E179" s="15">
        <v>4</v>
      </c>
      <c r="F179" s="15">
        <v>4</v>
      </c>
      <c r="G179" s="14">
        <v>5</v>
      </c>
      <c r="H179" s="14">
        <v>5</v>
      </c>
    </row>
    <row r="180" spans="1:8" ht="12.75" customHeight="1" x14ac:dyDescent="0.2">
      <c r="A180" s="30"/>
      <c r="B180" s="15"/>
      <c r="C180" s="15"/>
      <c r="D180" s="14" t="s">
        <v>25</v>
      </c>
      <c r="E180" s="15">
        <v>3</v>
      </c>
      <c r="F180" s="15">
        <v>3</v>
      </c>
      <c r="G180" s="14">
        <v>3.8</v>
      </c>
      <c r="H180" s="14">
        <v>3.8</v>
      </c>
    </row>
    <row r="181" spans="1:8" ht="12.75" customHeight="1" x14ac:dyDescent="0.2">
      <c r="A181" s="30"/>
      <c r="B181" s="15"/>
      <c r="C181" s="15"/>
      <c r="D181" s="14" t="s">
        <v>64</v>
      </c>
      <c r="E181" s="15">
        <v>160</v>
      </c>
      <c r="F181" s="15">
        <v>160</v>
      </c>
      <c r="G181" s="14">
        <v>200</v>
      </c>
      <c r="H181" s="14">
        <v>200</v>
      </c>
    </row>
    <row r="182" spans="1:8" ht="12.75" customHeight="1" x14ac:dyDescent="0.2">
      <c r="A182" s="30"/>
      <c r="B182" s="15"/>
      <c r="C182" s="15"/>
      <c r="D182" s="15" t="s">
        <v>137</v>
      </c>
      <c r="E182" s="15">
        <v>1.2</v>
      </c>
      <c r="F182" s="15">
        <v>1.2</v>
      </c>
      <c r="G182" s="15">
        <v>1.5</v>
      </c>
      <c r="H182" s="15">
        <v>1.5</v>
      </c>
    </row>
    <row r="183" spans="1:8" ht="12.75" customHeight="1" x14ac:dyDescent="0.2">
      <c r="A183" s="17" t="s">
        <v>274</v>
      </c>
      <c r="B183" s="15">
        <v>90</v>
      </c>
      <c r="C183" s="15">
        <v>100</v>
      </c>
      <c r="D183" s="15" t="s">
        <v>52</v>
      </c>
      <c r="E183" s="15">
        <v>60.3</v>
      </c>
      <c r="F183" s="15">
        <v>44.1</v>
      </c>
      <c r="G183" s="15">
        <v>67</v>
      </c>
      <c r="H183" s="15">
        <v>49</v>
      </c>
    </row>
    <row r="184" spans="1:8" ht="12.75" customHeight="1" x14ac:dyDescent="0.2">
      <c r="A184" s="15" t="s">
        <v>188</v>
      </c>
      <c r="B184" s="61"/>
      <c r="C184" s="61"/>
      <c r="D184" s="61" t="s">
        <v>19</v>
      </c>
      <c r="E184" s="61">
        <v>8.1</v>
      </c>
      <c r="F184" s="61">
        <v>8.1</v>
      </c>
      <c r="G184" s="61">
        <v>9</v>
      </c>
      <c r="H184" s="61">
        <v>9</v>
      </c>
    </row>
    <row r="185" spans="1:8" ht="12.75" customHeight="1" x14ac:dyDescent="0.2">
      <c r="A185" s="15"/>
      <c r="B185" s="15"/>
      <c r="C185" s="15"/>
      <c r="D185" s="61" t="s">
        <v>53</v>
      </c>
      <c r="E185" s="61">
        <v>24.3</v>
      </c>
      <c r="F185" s="61">
        <v>20.7</v>
      </c>
      <c r="G185" s="61">
        <v>27</v>
      </c>
      <c r="H185" s="61">
        <v>23</v>
      </c>
    </row>
    <row r="186" spans="1:8" ht="12.75" customHeight="1" x14ac:dyDescent="0.2">
      <c r="A186" s="15"/>
      <c r="B186" s="15"/>
      <c r="C186" s="15"/>
      <c r="D186" s="61" t="s">
        <v>25</v>
      </c>
      <c r="E186" s="61">
        <v>2.1</v>
      </c>
      <c r="F186" s="61">
        <v>2.1</v>
      </c>
      <c r="G186" s="61">
        <v>2.2999999999999998</v>
      </c>
      <c r="H186" s="61">
        <v>2.2999999999999998</v>
      </c>
    </row>
    <row r="187" spans="1:8" ht="12.75" customHeight="1" x14ac:dyDescent="0.2">
      <c r="A187" s="15"/>
      <c r="B187" s="15"/>
      <c r="C187" s="15"/>
      <c r="D187" s="61" t="s">
        <v>64</v>
      </c>
      <c r="E187" s="61">
        <v>13</v>
      </c>
      <c r="F187" s="61">
        <v>13</v>
      </c>
      <c r="G187" s="61">
        <v>14</v>
      </c>
      <c r="H187" s="61">
        <v>14</v>
      </c>
    </row>
    <row r="188" spans="1:8" ht="12.75" customHeight="1" x14ac:dyDescent="0.2">
      <c r="A188" s="15"/>
      <c r="B188" s="15"/>
      <c r="C188" s="15"/>
      <c r="D188" s="61" t="s">
        <v>116</v>
      </c>
      <c r="E188" s="61"/>
      <c r="F188" s="61">
        <v>63</v>
      </c>
      <c r="G188" s="61"/>
      <c r="H188" s="61">
        <v>70</v>
      </c>
    </row>
    <row r="189" spans="1:8" ht="12.75" customHeight="1" x14ac:dyDescent="0.2">
      <c r="A189" s="15"/>
      <c r="B189" s="15"/>
      <c r="C189" s="15"/>
      <c r="D189" s="18" t="s">
        <v>174</v>
      </c>
      <c r="E189" s="15"/>
      <c r="F189" s="18">
        <v>30</v>
      </c>
      <c r="G189" s="18"/>
      <c r="H189" s="18">
        <v>30</v>
      </c>
    </row>
    <row r="190" spans="1:8" ht="12.75" customHeight="1" x14ac:dyDescent="0.2">
      <c r="A190" s="15"/>
      <c r="B190" s="15"/>
      <c r="C190" s="15"/>
      <c r="D190" s="15" t="s">
        <v>35</v>
      </c>
      <c r="E190" s="15">
        <v>1.5</v>
      </c>
      <c r="F190" s="15">
        <v>1.5</v>
      </c>
      <c r="G190" s="15">
        <v>1.5</v>
      </c>
      <c r="H190" s="15">
        <v>1.5</v>
      </c>
    </row>
    <row r="191" spans="1:8" ht="12.75" customHeight="1" x14ac:dyDescent="0.2">
      <c r="A191" s="15"/>
      <c r="B191" s="15"/>
      <c r="C191" s="15"/>
      <c r="D191" s="15" t="s">
        <v>25</v>
      </c>
      <c r="E191" s="15">
        <v>1.5</v>
      </c>
      <c r="F191" s="15">
        <v>1.5</v>
      </c>
      <c r="G191" s="15">
        <v>1.5</v>
      </c>
      <c r="H191" s="15">
        <v>1.5</v>
      </c>
    </row>
    <row r="192" spans="1:8" ht="12.75" customHeight="1" x14ac:dyDescent="0.2">
      <c r="A192" s="15"/>
      <c r="B192" s="15"/>
      <c r="C192" s="15"/>
      <c r="D192" s="15" t="s">
        <v>4</v>
      </c>
      <c r="E192" s="15">
        <v>23</v>
      </c>
      <c r="F192" s="15">
        <v>23</v>
      </c>
      <c r="G192" s="15">
        <v>23</v>
      </c>
      <c r="H192" s="15">
        <v>23</v>
      </c>
    </row>
    <row r="193" spans="1:8" ht="12.75" customHeight="1" x14ac:dyDescent="0.2">
      <c r="A193" s="15" t="s">
        <v>73</v>
      </c>
      <c r="B193" s="15" t="s">
        <v>369</v>
      </c>
      <c r="C193" s="15" t="s">
        <v>295</v>
      </c>
      <c r="D193" s="15" t="s">
        <v>11</v>
      </c>
      <c r="E193" s="15">
        <v>79.099999999999994</v>
      </c>
      <c r="F193" s="15">
        <v>58.8</v>
      </c>
      <c r="G193" s="15">
        <v>90.4</v>
      </c>
      <c r="H193" s="15">
        <v>67.2</v>
      </c>
    </row>
    <row r="194" spans="1:8" ht="12.75" customHeight="1" x14ac:dyDescent="0.2">
      <c r="A194" s="15"/>
      <c r="B194" s="15"/>
      <c r="C194" s="15"/>
      <c r="D194" s="15" t="s">
        <v>4</v>
      </c>
      <c r="E194" s="15">
        <v>15</v>
      </c>
      <c r="F194" s="15">
        <v>15</v>
      </c>
      <c r="G194" s="15">
        <v>20</v>
      </c>
      <c r="H194" s="15">
        <v>20</v>
      </c>
    </row>
    <row r="195" spans="1:8" ht="12.75" customHeight="1" x14ac:dyDescent="0.2">
      <c r="A195" s="15"/>
      <c r="B195" s="15"/>
      <c r="C195" s="15"/>
      <c r="D195" s="15" t="s">
        <v>25</v>
      </c>
      <c r="E195" s="15">
        <v>3.2</v>
      </c>
      <c r="F195" s="15">
        <v>3.2</v>
      </c>
      <c r="G195" s="15">
        <v>3.8</v>
      </c>
      <c r="H195" s="15">
        <v>3.8</v>
      </c>
    </row>
    <row r="196" spans="1:8" ht="12.75" customHeight="1" x14ac:dyDescent="0.2">
      <c r="A196" s="16"/>
      <c r="B196" s="16"/>
      <c r="C196" s="16"/>
      <c r="D196" s="17" t="s">
        <v>24</v>
      </c>
      <c r="E196" s="15">
        <v>105.6</v>
      </c>
      <c r="F196" s="15">
        <v>84</v>
      </c>
      <c r="G196" s="15">
        <v>105.6</v>
      </c>
      <c r="H196" s="15">
        <v>84</v>
      </c>
    </row>
    <row r="197" spans="1:8" ht="12.75" customHeight="1" x14ac:dyDescent="0.2">
      <c r="A197" s="16"/>
      <c r="B197" s="16"/>
      <c r="C197" s="16"/>
      <c r="D197" s="17" t="s">
        <v>241</v>
      </c>
      <c r="E197" s="15">
        <v>3.2</v>
      </c>
      <c r="F197" s="15">
        <v>3.2</v>
      </c>
      <c r="G197" s="15">
        <v>3.2</v>
      </c>
      <c r="H197" s="15">
        <v>3.2</v>
      </c>
    </row>
    <row r="198" spans="1:8" ht="12.75" customHeight="1" x14ac:dyDescent="0.2">
      <c r="A198" s="16"/>
      <c r="B198" s="16"/>
      <c r="C198" s="16"/>
      <c r="D198" s="17" t="s">
        <v>8</v>
      </c>
      <c r="E198" s="15">
        <v>4</v>
      </c>
      <c r="F198" s="15">
        <v>3.2</v>
      </c>
      <c r="G198" s="15">
        <v>4</v>
      </c>
      <c r="H198" s="15">
        <v>3.2</v>
      </c>
    </row>
    <row r="199" spans="1:8" ht="12.75" customHeight="1" x14ac:dyDescent="0.2">
      <c r="A199" s="16"/>
      <c r="B199" s="16"/>
      <c r="C199" s="16"/>
      <c r="D199" s="17" t="s">
        <v>10</v>
      </c>
      <c r="E199" s="15">
        <v>5.7</v>
      </c>
      <c r="F199" s="15">
        <v>4.8</v>
      </c>
      <c r="G199" s="15">
        <v>5.7</v>
      </c>
      <c r="H199" s="15">
        <v>4.8</v>
      </c>
    </row>
    <row r="200" spans="1:8" ht="12.75" customHeight="1" x14ac:dyDescent="0.2">
      <c r="A200" s="16"/>
      <c r="B200" s="16"/>
      <c r="C200" s="16"/>
      <c r="D200" s="17" t="s">
        <v>69</v>
      </c>
      <c r="E200" s="15">
        <v>6.4</v>
      </c>
      <c r="F200" s="15">
        <v>6.4</v>
      </c>
      <c r="G200" s="15">
        <v>6.4</v>
      </c>
      <c r="H200" s="15">
        <v>6.4</v>
      </c>
    </row>
    <row r="201" spans="1:8" ht="12.75" customHeight="1" x14ac:dyDescent="0.2">
      <c r="A201" s="16"/>
      <c r="B201" s="16"/>
      <c r="C201" s="16"/>
      <c r="D201" s="17" t="s">
        <v>35</v>
      </c>
      <c r="E201" s="15">
        <v>1</v>
      </c>
      <c r="F201" s="15">
        <v>1</v>
      </c>
      <c r="G201" s="15">
        <v>1</v>
      </c>
      <c r="H201" s="15">
        <v>1</v>
      </c>
    </row>
    <row r="202" spans="1:8" ht="12.75" customHeight="1" x14ac:dyDescent="0.2">
      <c r="A202" s="15" t="s">
        <v>199</v>
      </c>
      <c r="B202" s="15">
        <v>200</v>
      </c>
      <c r="C202" s="15">
        <v>200</v>
      </c>
      <c r="D202" s="15" t="s">
        <v>79</v>
      </c>
      <c r="E202" s="15">
        <v>20</v>
      </c>
      <c r="F202" s="15">
        <v>25</v>
      </c>
      <c r="G202" s="15">
        <v>20</v>
      </c>
      <c r="H202" s="15">
        <v>25</v>
      </c>
    </row>
    <row r="203" spans="1:8" ht="12.75" customHeight="1" x14ac:dyDescent="0.2">
      <c r="A203" s="15" t="s">
        <v>200</v>
      </c>
      <c r="B203" s="18"/>
      <c r="C203" s="15"/>
      <c r="D203" s="15" t="s">
        <v>6</v>
      </c>
      <c r="E203" s="15">
        <v>12</v>
      </c>
      <c r="F203" s="15">
        <v>12</v>
      </c>
      <c r="G203" s="15">
        <v>12</v>
      </c>
      <c r="H203" s="15">
        <v>12</v>
      </c>
    </row>
    <row r="204" spans="1:8" ht="12.75" customHeight="1" x14ac:dyDescent="0.2">
      <c r="A204" s="79"/>
      <c r="B204" s="14"/>
      <c r="C204" s="14"/>
      <c r="D204" s="14" t="s">
        <v>64</v>
      </c>
      <c r="E204" s="14">
        <v>202</v>
      </c>
      <c r="F204" s="14">
        <v>202</v>
      </c>
      <c r="G204" s="14">
        <v>202</v>
      </c>
      <c r="H204" s="14">
        <v>202</v>
      </c>
    </row>
    <row r="205" spans="1:8" ht="12.75" customHeight="1" x14ac:dyDescent="0.2">
      <c r="A205" s="15" t="s">
        <v>195</v>
      </c>
      <c r="B205" s="75">
        <v>40</v>
      </c>
      <c r="C205" s="75">
        <v>60</v>
      </c>
      <c r="D205" s="15" t="s">
        <v>28</v>
      </c>
      <c r="E205" s="15">
        <v>40</v>
      </c>
      <c r="F205" s="15">
        <v>40</v>
      </c>
      <c r="G205" s="15">
        <v>60</v>
      </c>
      <c r="H205" s="15">
        <v>60</v>
      </c>
    </row>
    <row r="206" spans="1:8" ht="12.75" customHeight="1" x14ac:dyDescent="0.2">
      <c r="A206" s="15" t="s">
        <v>33</v>
      </c>
      <c r="B206" s="15">
        <v>45</v>
      </c>
      <c r="C206" s="15">
        <v>70</v>
      </c>
      <c r="D206" s="15" t="s">
        <v>15</v>
      </c>
      <c r="E206" s="15">
        <v>45</v>
      </c>
      <c r="F206" s="15">
        <v>45</v>
      </c>
      <c r="G206" s="15">
        <v>70</v>
      </c>
      <c r="H206" s="15">
        <v>70</v>
      </c>
    </row>
    <row r="207" spans="1:8" ht="12.75" customHeight="1" x14ac:dyDescent="0.2">
      <c r="A207" s="119" t="s">
        <v>227</v>
      </c>
      <c r="B207" s="119"/>
      <c r="C207" s="119"/>
      <c r="D207" s="119"/>
      <c r="E207" s="71"/>
      <c r="F207" s="71"/>
      <c r="G207" s="71"/>
      <c r="H207" s="72"/>
    </row>
    <row r="208" spans="1:8" ht="15" customHeight="1" x14ac:dyDescent="0.2">
      <c r="A208" s="119" t="s">
        <v>230</v>
      </c>
      <c r="B208" s="119"/>
      <c r="C208" s="119"/>
      <c r="D208" s="119"/>
      <c r="E208" s="73"/>
      <c r="F208" s="73"/>
      <c r="G208" s="73"/>
      <c r="H208" s="74"/>
    </row>
    <row r="209" spans="1:8" ht="19.5" customHeight="1" x14ac:dyDescent="0.2">
      <c r="A209" s="119" t="s">
        <v>240</v>
      </c>
      <c r="B209" s="119"/>
      <c r="C209" s="119"/>
      <c r="D209" s="119"/>
      <c r="E209" s="73"/>
      <c r="F209" s="73"/>
      <c r="G209" s="73"/>
      <c r="H209" s="73"/>
    </row>
    <row r="210" spans="1:8" ht="18.75" customHeight="1" x14ac:dyDescent="0.2">
      <c r="A210" s="122" t="s">
        <v>157</v>
      </c>
      <c r="B210" s="122"/>
      <c r="C210" s="122"/>
      <c r="D210" s="58"/>
      <c r="E210" s="58"/>
      <c r="F210" s="58"/>
      <c r="G210" s="58"/>
      <c r="H210" s="58"/>
    </row>
    <row r="211" spans="1:8" ht="12.75" customHeight="1" x14ac:dyDescent="0.2">
      <c r="A211" s="17" t="s">
        <v>112</v>
      </c>
      <c r="B211" s="17" t="s">
        <v>186</v>
      </c>
      <c r="C211" s="17" t="s">
        <v>367</v>
      </c>
      <c r="D211" s="17" t="s">
        <v>16</v>
      </c>
      <c r="E211" s="15">
        <v>169.2</v>
      </c>
      <c r="F211" s="15">
        <v>168</v>
      </c>
      <c r="G211" s="15">
        <v>188</v>
      </c>
      <c r="H211" s="15">
        <v>186</v>
      </c>
    </row>
    <row r="212" spans="1:8" ht="12.75" customHeight="1" x14ac:dyDescent="0.2">
      <c r="A212" s="17" t="s">
        <v>113</v>
      </c>
      <c r="B212" s="17"/>
      <c r="C212" s="17"/>
      <c r="D212" s="17" t="s">
        <v>364</v>
      </c>
      <c r="E212" s="15">
        <v>12</v>
      </c>
      <c r="F212" s="15">
        <v>12</v>
      </c>
      <c r="G212" s="15">
        <v>14</v>
      </c>
      <c r="H212" s="15">
        <v>14</v>
      </c>
    </row>
    <row r="213" spans="1:8" ht="12.75" customHeight="1" x14ac:dyDescent="0.2">
      <c r="A213" s="17" t="s">
        <v>90</v>
      </c>
      <c r="B213" s="17"/>
      <c r="C213" s="17"/>
      <c r="D213" s="17" t="s">
        <v>365</v>
      </c>
      <c r="E213" s="15">
        <v>40</v>
      </c>
      <c r="F213" s="15">
        <v>40</v>
      </c>
      <c r="G213" s="15">
        <v>45</v>
      </c>
      <c r="H213" s="15">
        <v>45</v>
      </c>
    </row>
    <row r="214" spans="1:8" ht="12.75" customHeight="1" x14ac:dyDescent="0.2">
      <c r="A214" s="17"/>
      <c r="B214" s="17"/>
      <c r="C214" s="17"/>
      <c r="D214" s="17" t="s">
        <v>3</v>
      </c>
      <c r="E214" s="15">
        <v>6.4</v>
      </c>
      <c r="F214" s="15">
        <v>5.3</v>
      </c>
      <c r="G214" s="15">
        <v>7</v>
      </c>
      <c r="H214" s="15">
        <v>5.8</v>
      </c>
    </row>
    <row r="215" spans="1:8" ht="12.75" customHeight="1" x14ac:dyDescent="0.2">
      <c r="A215" s="17"/>
      <c r="B215" s="17"/>
      <c r="C215" s="17"/>
      <c r="D215" s="17" t="s">
        <v>6</v>
      </c>
      <c r="E215" s="15">
        <v>5.0999999999999996</v>
      </c>
      <c r="F215" s="15">
        <v>5.0999999999999996</v>
      </c>
      <c r="G215" s="15">
        <v>5.6</v>
      </c>
      <c r="H215" s="15">
        <v>5.6</v>
      </c>
    </row>
    <row r="216" spans="1:8" ht="12.75" customHeight="1" x14ac:dyDescent="0.2">
      <c r="A216" s="17"/>
      <c r="B216" s="17"/>
      <c r="C216" s="17"/>
      <c r="D216" s="17" t="s">
        <v>114</v>
      </c>
      <c r="E216" s="15">
        <v>0.02</v>
      </c>
      <c r="F216" s="15">
        <v>0.02</v>
      </c>
      <c r="G216" s="15">
        <v>0.02</v>
      </c>
      <c r="H216" s="15">
        <v>0.02</v>
      </c>
    </row>
    <row r="217" spans="1:8" ht="12.75" customHeight="1" x14ac:dyDescent="0.2">
      <c r="A217" s="17"/>
      <c r="B217" s="17"/>
      <c r="C217" s="17"/>
      <c r="D217" s="17" t="s">
        <v>12</v>
      </c>
      <c r="E217" s="15">
        <v>6.2</v>
      </c>
      <c r="F217" s="15">
        <v>6.2</v>
      </c>
      <c r="G217" s="15">
        <v>7.7</v>
      </c>
      <c r="H217" s="15">
        <v>7.7</v>
      </c>
    </row>
    <row r="218" spans="1:8" ht="12.75" customHeight="1" x14ac:dyDescent="0.2">
      <c r="A218" s="17"/>
      <c r="B218" s="17"/>
      <c r="C218" s="17"/>
      <c r="D218" s="17" t="s">
        <v>80</v>
      </c>
      <c r="E218" s="15">
        <v>6.2</v>
      </c>
      <c r="F218" s="15">
        <v>6.2</v>
      </c>
      <c r="G218" s="15">
        <v>7.7</v>
      </c>
      <c r="H218" s="15">
        <v>7.7</v>
      </c>
    </row>
    <row r="219" spans="1:8" ht="12.75" customHeight="1" x14ac:dyDescent="0.2">
      <c r="A219" s="17"/>
      <c r="B219" s="17"/>
      <c r="C219" s="17"/>
      <c r="D219" s="17" t="s">
        <v>25</v>
      </c>
      <c r="E219" s="15">
        <v>6.2</v>
      </c>
      <c r="F219" s="15">
        <v>6.2</v>
      </c>
      <c r="G219" s="15">
        <v>7.7</v>
      </c>
      <c r="H219" s="15">
        <v>7.7</v>
      </c>
    </row>
    <row r="220" spans="1:8" ht="12.75" customHeight="1" x14ac:dyDescent="0.2">
      <c r="A220" s="17"/>
      <c r="B220" s="17"/>
      <c r="C220" s="17"/>
      <c r="D220" s="18" t="s">
        <v>36</v>
      </c>
      <c r="E220" s="15"/>
      <c r="F220" s="102">
        <v>50</v>
      </c>
      <c r="G220" s="18"/>
      <c r="H220" s="18">
        <v>50</v>
      </c>
    </row>
    <row r="221" spans="1:8" ht="12.75" customHeight="1" x14ac:dyDescent="0.2">
      <c r="A221" s="17"/>
      <c r="B221" s="17"/>
      <c r="C221" s="17"/>
      <c r="D221" s="15" t="s">
        <v>4</v>
      </c>
      <c r="E221" s="15">
        <v>40</v>
      </c>
      <c r="F221" s="15">
        <v>40</v>
      </c>
      <c r="G221" s="15">
        <v>40</v>
      </c>
      <c r="H221" s="15">
        <v>40</v>
      </c>
    </row>
    <row r="222" spans="1:8" ht="12.75" customHeight="1" x14ac:dyDescent="0.2">
      <c r="A222" s="17"/>
      <c r="B222" s="17"/>
      <c r="C222" s="17"/>
      <c r="D222" s="15" t="s">
        <v>64</v>
      </c>
      <c r="E222" s="15">
        <v>12.5</v>
      </c>
      <c r="F222" s="15">
        <v>12.5</v>
      </c>
      <c r="G222" s="15">
        <v>12.5</v>
      </c>
      <c r="H222" s="15">
        <v>12.5</v>
      </c>
    </row>
    <row r="223" spans="1:8" ht="12.75" customHeight="1" x14ac:dyDescent="0.2">
      <c r="A223" s="17"/>
      <c r="B223" s="17"/>
      <c r="C223" s="17"/>
      <c r="D223" s="15" t="s">
        <v>35</v>
      </c>
      <c r="E223" s="15">
        <v>2</v>
      </c>
      <c r="F223" s="15">
        <v>2</v>
      </c>
      <c r="G223" s="15">
        <v>2</v>
      </c>
      <c r="H223" s="15">
        <v>2</v>
      </c>
    </row>
    <row r="224" spans="1:8" ht="12.75" customHeight="1" x14ac:dyDescent="0.2">
      <c r="A224" s="17"/>
      <c r="B224" s="17"/>
      <c r="C224" s="17"/>
      <c r="D224" s="15" t="s">
        <v>25</v>
      </c>
      <c r="E224" s="15">
        <v>1.5</v>
      </c>
      <c r="F224" s="15">
        <v>1.5</v>
      </c>
      <c r="G224" s="15">
        <v>1.5</v>
      </c>
      <c r="H224" s="15">
        <v>1.5</v>
      </c>
    </row>
    <row r="225" spans="1:8" ht="12.75" customHeight="1" x14ac:dyDescent="0.2">
      <c r="A225" s="16"/>
      <c r="B225" s="16"/>
      <c r="C225" s="16"/>
      <c r="D225" s="15" t="s">
        <v>6</v>
      </c>
      <c r="E225" s="15">
        <v>0.5</v>
      </c>
      <c r="F225" s="15">
        <v>0.5</v>
      </c>
      <c r="G225" s="15">
        <v>0.5</v>
      </c>
      <c r="H225" s="15">
        <v>0.5</v>
      </c>
    </row>
    <row r="226" spans="1:8" ht="12.75" customHeight="1" x14ac:dyDescent="0.2">
      <c r="A226" s="15" t="s">
        <v>243</v>
      </c>
      <c r="B226" s="15">
        <v>200</v>
      </c>
      <c r="C226" s="15">
        <v>200</v>
      </c>
      <c r="D226" s="15" t="s">
        <v>61</v>
      </c>
      <c r="E226" s="15">
        <v>1.2</v>
      </c>
      <c r="F226" s="15">
        <v>50</v>
      </c>
      <c r="G226" s="15">
        <v>1.2</v>
      </c>
      <c r="H226" s="15">
        <v>50</v>
      </c>
    </row>
    <row r="227" spans="1:8" ht="12.75" customHeight="1" x14ac:dyDescent="0.2">
      <c r="A227" s="15"/>
      <c r="B227" s="15"/>
      <c r="C227" s="15"/>
      <c r="D227" s="15" t="s">
        <v>64</v>
      </c>
      <c r="E227" s="15">
        <v>150</v>
      </c>
      <c r="F227" s="15">
        <v>150</v>
      </c>
      <c r="G227" s="15">
        <v>150</v>
      </c>
      <c r="H227" s="15">
        <v>150</v>
      </c>
    </row>
    <row r="228" spans="1:8" ht="12.75" customHeight="1" x14ac:dyDescent="0.2">
      <c r="A228" s="15"/>
      <c r="B228" s="15"/>
      <c r="C228" s="15"/>
      <c r="D228" s="15" t="s">
        <v>6</v>
      </c>
      <c r="E228" s="15">
        <v>12</v>
      </c>
      <c r="F228" s="15">
        <v>12</v>
      </c>
      <c r="G228" s="15">
        <v>12</v>
      </c>
      <c r="H228" s="15">
        <v>12</v>
      </c>
    </row>
    <row r="229" spans="1:8" ht="12.75" customHeight="1" x14ac:dyDescent="0.2">
      <c r="A229" s="15"/>
      <c r="B229" s="15"/>
      <c r="C229" s="15"/>
      <c r="D229" s="15" t="s">
        <v>244</v>
      </c>
      <c r="E229" s="15">
        <v>8</v>
      </c>
      <c r="F229" s="15">
        <v>7</v>
      </c>
      <c r="G229" s="15">
        <v>8</v>
      </c>
      <c r="H229" s="15">
        <v>7</v>
      </c>
    </row>
    <row r="230" spans="1:8" ht="12.75" customHeight="1" x14ac:dyDescent="0.2">
      <c r="A230" s="15" t="s">
        <v>340</v>
      </c>
      <c r="B230" s="75">
        <v>50</v>
      </c>
      <c r="C230" s="75">
        <v>60</v>
      </c>
      <c r="D230" s="15" t="s">
        <v>341</v>
      </c>
      <c r="E230" s="15">
        <v>50</v>
      </c>
      <c r="F230" s="15">
        <v>50</v>
      </c>
      <c r="G230" s="15">
        <v>60</v>
      </c>
      <c r="H230" s="15">
        <v>60</v>
      </c>
    </row>
    <row r="231" spans="1:8" ht="12.75" customHeight="1" x14ac:dyDescent="0.2">
      <c r="A231" s="15" t="s">
        <v>46</v>
      </c>
      <c r="B231" s="75">
        <v>10</v>
      </c>
      <c r="C231" s="15">
        <v>10</v>
      </c>
      <c r="D231" s="15" t="s">
        <v>25</v>
      </c>
      <c r="E231" s="15">
        <v>10</v>
      </c>
      <c r="F231" s="15">
        <v>10</v>
      </c>
      <c r="G231" s="15">
        <v>10</v>
      </c>
      <c r="H231" s="15">
        <v>10</v>
      </c>
    </row>
    <row r="232" spans="1:8" ht="12.75" customHeight="1" x14ac:dyDescent="0.2">
      <c r="A232" s="119" t="s">
        <v>228</v>
      </c>
      <c r="B232" s="119"/>
      <c r="C232" s="119"/>
      <c r="D232" s="119"/>
      <c r="E232" s="71"/>
      <c r="F232" s="71"/>
      <c r="G232" s="71"/>
      <c r="H232" s="72"/>
    </row>
    <row r="233" spans="1:8" ht="18.75" customHeight="1" x14ac:dyDescent="0.2">
      <c r="A233" s="122" t="s">
        <v>7</v>
      </c>
      <c r="B233" s="122"/>
      <c r="C233" s="122"/>
      <c r="D233" s="23"/>
      <c r="E233" s="29"/>
      <c r="F233" s="29"/>
      <c r="G233" s="29"/>
      <c r="H233" s="29"/>
    </row>
    <row r="234" spans="1:8" ht="12" customHeight="1" x14ac:dyDescent="0.2">
      <c r="A234" s="15" t="s">
        <v>180</v>
      </c>
      <c r="B234" s="15">
        <v>60</v>
      </c>
      <c r="C234" s="15">
        <v>100</v>
      </c>
      <c r="D234" s="15" t="s">
        <v>11</v>
      </c>
      <c r="E234" s="15">
        <v>20.8</v>
      </c>
      <c r="F234" s="15">
        <v>15</v>
      </c>
      <c r="G234" s="15">
        <v>34.700000000000003</v>
      </c>
      <c r="H234" s="15">
        <v>25</v>
      </c>
    </row>
    <row r="235" spans="1:8" ht="12" customHeight="1" x14ac:dyDescent="0.2">
      <c r="A235" s="15" t="s">
        <v>169</v>
      </c>
      <c r="B235" s="15"/>
      <c r="C235" s="15"/>
      <c r="D235" s="15" t="s">
        <v>170</v>
      </c>
      <c r="E235" s="15">
        <v>25</v>
      </c>
      <c r="F235" s="15">
        <v>15</v>
      </c>
      <c r="G235" s="15">
        <v>41.6</v>
      </c>
      <c r="H235" s="15">
        <v>41.6</v>
      </c>
    </row>
    <row r="236" spans="1:8" ht="12" customHeight="1" x14ac:dyDescent="0.2">
      <c r="A236" s="15"/>
      <c r="B236" s="15"/>
      <c r="C236" s="15"/>
      <c r="D236" s="15" t="s">
        <v>8</v>
      </c>
      <c r="E236" s="15">
        <v>18.8</v>
      </c>
      <c r="F236" s="15">
        <v>15</v>
      </c>
      <c r="G236" s="15">
        <v>30.8</v>
      </c>
      <c r="H236" s="15">
        <v>25</v>
      </c>
    </row>
    <row r="237" spans="1:8" ht="12" customHeight="1" x14ac:dyDescent="0.2">
      <c r="A237" s="18"/>
      <c r="B237" s="18"/>
      <c r="C237" s="15"/>
      <c r="D237" s="15" t="s">
        <v>115</v>
      </c>
      <c r="E237" s="15">
        <v>15</v>
      </c>
      <c r="F237" s="15">
        <v>12</v>
      </c>
      <c r="G237" s="15">
        <v>25</v>
      </c>
      <c r="H237" s="15">
        <v>20</v>
      </c>
    </row>
    <row r="238" spans="1:8" ht="12" customHeight="1" x14ac:dyDescent="0.2">
      <c r="A238" s="18"/>
      <c r="B238" s="18"/>
      <c r="C238" s="15"/>
      <c r="D238" s="15" t="s">
        <v>27</v>
      </c>
      <c r="E238" s="15">
        <v>3.6</v>
      </c>
      <c r="F238" s="15">
        <v>3.6</v>
      </c>
      <c r="G238" s="15">
        <v>6</v>
      </c>
      <c r="H238" s="15">
        <v>6</v>
      </c>
    </row>
    <row r="239" spans="1:8" ht="12" customHeight="1" x14ac:dyDescent="0.2">
      <c r="A239" s="15" t="s">
        <v>172</v>
      </c>
      <c r="B239" s="15" t="s">
        <v>327</v>
      </c>
      <c r="C239" s="15" t="s">
        <v>223</v>
      </c>
      <c r="D239" s="15" t="s">
        <v>11</v>
      </c>
      <c r="E239" s="15">
        <v>106.6</v>
      </c>
      <c r="F239" s="15">
        <v>80</v>
      </c>
      <c r="G239" s="15">
        <v>133.19999999999999</v>
      </c>
      <c r="H239" s="15">
        <v>100</v>
      </c>
    </row>
    <row r="240" spans="1:8" ht="12" customHeight="1" x14ac:dyDescent="0.2">
      <c r="A240" s="15" t="s">
        <v>171</v>
      </c>
      <c r="B240" s="15"/>
      <c r="C240" s="15"/>
      <c r="D240" s="15" t="s">
        <v>8</v>
      </c>
      <c r="E240" s="15">
        <v>10</v>
      </c>
      <c r="F240" s="15">
        <v>8</v>
      </c>
      <c r="G240" s="15">
        <v>12.5</v>
      </c>
      <c r="H240" s="15">
        <v>10</v>
      </c>
    </row>
    <row r="241" spans="1:8" ht="12" customHeight="1" x14ac:dyDescent="0.2">
      <c r="A241" s="15"/>
      <c r="B241" s="78"/>
      <c r="C241" s="78"/>
      <c r="D241" s="15" t="s">
        <v>162</v>
      </c>
      <c r="E241" s="15">
        <v>9.6</v>
      </c>
      <c r="F241" s="15">
        <v>8</v>
      </c>
      <c r="G241" s="15">
        <v>12</v>
      </c>
      <c r="H241" s="15">
        <v>10</v>
      </c>
    </row>
    <row r="242" spans="1:8" ht="12" customHeight="1" x14ac:dyDescent="0.2">
      <c r="A242" s="15"/>
      <c r="B242" s="15"/>
      <c r="C242" s="15"/>
      <c r="D242" s="15" t="s">
        <v>166</v>
      </c>
      <c r="E242" s="15">
        <v>2</v>
      </c>
      <c r="F242" s="15">
        <v>2</v>
      </c>
      <c r="G242" s="15">
        <v>2.5</v>
      </c>
      <c r="H242" s="15">
        <v>2.5</v>
      </c>
    </row>
    <row r="243" spans="1:8" ht="12" customHeight="1" x14ac:dyDescent="0.2">
      <c r="A243" s="15"/>
      <c r="B243" s="15"/>
      <c r="C243" s="15"/>
      <c r="D243" s="15" t="s">
        <v>137</v>
      </c>
      <c r="E243" s="15">
        <v>1.2</v>
      </c>
      <c r="F243" s="15">
        <v>1.2</v>
      </c>
      <c r="G243" s="15">
        <v>1.5</v>
      </c>
      <c r="H243" s="15">
        <v>1.5</v>
      </c>
    </row>
    <row r="244" spans="1:8" ht="12" customHeight="1" x14ac:dyDescent="0.2">
      <c r="A244" s="15"/>
      <c r="B244" s="15"/>
      <c r="C244" s="15"/>
      <c r="D244" s="18" t="s">
        <v>173</v>
      </c>
      <c r="E244" s="15"/>
      <c r="F244" s="15">
        <v>30</v>
      </c>
      <c r="G244" s="15"/>
      <c r="H244" s="15">
        <v>40</v>
      </c>
    </row>
    <row r="245" spans="1:8" ht="12.75" customHeight="1" x14ac:dyDescent="0.2">
      <c r="A245" s="15"/>
      <c r="B245" s="15"/>
      <c r="C245" s="15"/>
      <c r="D245" s="15" t="s">
        <v>13</v>
      </c>
      <c r="E245" s="15">
        <v>46.5</v>
      </c>
      <c r="F245" s="15">
        <v>34.200000000000003</v>
      </c>
      <c r="G245" s="15">
        <v>62</v>
      </c>
      <c r="H245" s="15">
        <v>45.6</v>
      </c>
    </row>
    <row r="246" spans="1:8" ht="12.75" customHeight="1" x14ac:dyDescent="0.2">
      <c r="A246" s="15"/>
      <c r="B246" s="15"/>
      <c r="C246" s="15"/>
      <c r="D246" s="15" t="s">
        <v>162</v>
      </c>
      <c r="E246" s="15">
        <v>3.6</v>
      </c>
      <c r="F246" s="15">
        <v>3</v>
      </c>
      <c r="G246" s="15">
        <v>4.8</v>
      </c>
      <c r="H246" s="15">
        <v>4</v>
      </c>
    </row>
    <row r="247" spans="1:8" ht="12.75" customHeight="1" x14ac:dyDescent="0.2">
      <c r="A247" s="18"/>
      <c r="B247" s="15"/>
      <c r="C247" s="15"/>
      <c r="D247" s="15" t="s">
        <v>3</v>
      </c>
      <c r="E247" s="15">
        <v>2.9</v>
      </c>
      <c r="F247" s="15">
        <v>2.4</v>
      </c>
      <c r="G247" s="15">
        <v>3.9</v>
      </c>
      <c r="H247" s="15">
        <v>3.2</v>
      </c>
    </row>
    <row r="248" spans="1:8" ht="12.75" customHeight="1" x14ac:dyDescent="0.2">
      <c r="A248" s="15" t="s">
        <v>287</v>
      </c>
      <c r="B248" s="15" t="s">
        <v>129</v>
      </c>
      <c r="C248" s="15" t="s">
        <v>179</v>
      </c>
      <c r="D248" s="15" t="s">
        <v>108</v>
      </c>
      <c r="E248" s="15">
        <v>96</v>
      </c>
      <c r="F248" s="15">
        <v>80</v>
      </c>
      <c r="G248" s="15">
        <v>115.2</v>
      </c>
      <c r="H248" s="15">
        <v>96</v>
      </c>
    </row>
    <row r="249" spans="1:8" ht="12.75" customHeight="1" x14ac:dyDescent="0.2">
      <c r="A249" s="17" t="s">
        <v>342</v>
      </c>
      <c r="B249" s="90"/>
      <c r="C249" s="90"/>
      <c r="D249" s="17" t="s">
        <v>193</v>
      </c>
      <c r="E249" s="15">
        <v>8</v>
      </c>
      <c r="F249" s="15">
        <v>8</v>
      </c>
      <c r="G249" s="15">
        <v>9.6</v>
      </c>
      <c r="H249" s="15">
        <v>9.6</v>
      </c>
    </row>
    <row r="250" spans="1:8" ht="12.75" customHeight="1" x14ac:dyDescent="0.2">
      <c r="A250" s="17" t="s">
        <v>343</v>
      </c>
      <c r="B250" s="90"/>
      <c r="C250" s="90"/>
      <c r="D250" s="17" t="s">
        <v>8</v>
      </c>
      <c r="E250" s="15">
        <v>15</v>
      </c>
      <c r="F250" s="15">
        <v>11</v>
      </c>
      <c r="G250" s="15">
        <v>18</v>
      </c>
      <c r="H250" s="15">
        <v>13.2</v>
      </c>
    </row>
    <row r="251" spans="1:8" ht="12.75" customHeight="1" x14ac:dyDescent="0.2">
      <c r="A251" s="17"/>
      <c r="B251" s="90"/>
      <c r="C251" s="90"/>
      <c r="D251" s="17" t="s">
        <v>35</v>
      </c>
      <c r="E251" s="15">
        <v>17</v>
      </c>
      <c r="F251" s="15">
        <v>17</v>
      </c>
      <c r="G251" s="15">
        <v>20.5</v>
      </c>
      <c r="H251" s="15">
        <v>20.5</v>
      </c>
    </row>
    <row r="252" spans="1:8" ht="12.75" customHeight="1" x14ac:dyDescent="0.2">
      <c r="A252" s="17"/>
      <c r="B252" s="90"/>
      <c r="C252" s="90"/>
      <c r="D252" s="17" t="s">
        <v>3</v>
      </c>
      <c r="E252" s="15">
        <v>15.3</v>
      </c>
      <c r="F252" s="15">
        <v>13.5</v>
      </c>
      <c r="G252" s="15">
        <v>17</v>
      </c>
      <c r="H252" s="15">
        <v>15</v>
      </c>
    </row>
    <row r="253" spans="1:8" ht="12.75" customHeight="1" x14ac:dyDescent="0.2">
      <c r="A253" s="17"/>
      <c r="B253" s="90"/>
      <c r="C253" s="90"/>
      <c r="D253" s="32" t="s">
        <v>234</v>
      </c>
      <c r="E253" s="32"/>
      <c r="F253" s="32">
        <v>50</v>
      </c>
      <c r="G253" s="32"/>
      <c r="H253" s="32">
        <v>50</v>
      </c>
    </row>
    <row r="254" spans="1:8" ht="12.75" customHeight="1" x14ac:dyDescent="0.2">
      <c r="A254" s="17"/>
      <c r="B254" s="90"/>
      <c r="C254" s="90"/>
      <c r="D254" s="15" t="s">
        <v>4</v>
      </c>
      <c r="E254" s="15">
        <v>50</v>
      </c>
      <c r="F254" s="15">
        <v>50</v>
      </c>
      <c r="G254" s="15">
        <v>50</v>
      </c>
      <c r="H254" s="15">
        <v>50</v>
      </c>
    </row>
    <row r="255" spans="1:8" ht="12.75" customHeight="1" x14ac:dyDescent="0.2">
      <c r="A255" s="17"/>
      <c r="B255" s="90"/>
      <c r="C255" s="90"/>
      <c r="D255" s="15" t="s">
        <v>35</v>
      </c>
      <c r="E255" s="15">
        <v>6</v>
      </c>
      <c r="F255" s="15">
        <v>6</v>
      </c>
      <c r="G255" s="15">
        <v>6</v>
      </c>
      <c r="H255" s="15">
        <v>6</v>
      </c>
    </row>
    <row r="256" spans="1:8" ht="12.75" customHeight="1" x14ac:dyDescent="0.2">
      <c r="A256" s="17"/>
      <c r="B256" s="90"/>
      <c r="C256" s="90"/>
      <c r="D256" s="15" t="s">
        <v>25</v>
      </c>
      <c r="E256" s="15">
        <v>6</v>
      </c>
      <c r="F256" s="15">
        <v>6</v>
      </c>
      <c r="G256" s="15">
        <v>6</v>
      </c>
      <c r="H256" s="15">
        <v>6</v>
      </c>
    </row>
    <row r="257" spans="1:8" ht="12.75" customHeight="1" x14ac:dyDescent="0.2">
      <c r="A257" s="61" t="s">
        <v>294</v>
      </c>
      <c r="B257" s="61">
        <v>150</v>
      </c>
      <c r="C257" s="61">
        <v>150</v>
      </c>
      <c r="D257" s="15" t="s">
        <v>269</v>
      </c>
      <c r="E257" s="15">
        <v>82</v>
      </c>
      <c r="F257" s="15">
        <v>82</v>
      </c>
      <c r="G257" s="15">
        <v>82</v>
      </c>
      <c r="H257" s="15">
        <v>82</v>
      </c>
    </row>
    <row r="258" spans="1:8" ht="12.75" customHeight="1" x14ac:dyDescent="0.2">
      <c r="A258" s="61"/>
      <c r="B258" s="57"/>
      <c r="C258" s="57"/>
      <c r="D258" s="15" t="s">
        <v>25</v>
      </c>
      <c r="E258" s="15">
        <v>8</v>
      </c>
      <c r="F258" s="15">
        <v>8</v>
      </c>
      <c r="G258" s="15">
        <v>8</v>
      </c>
      <c r="H258" s="15">
        <v>8</v>
      </c>
    </row>
    <row r="259" spans="1:8" ht="12.75" customHeight="1" x14ac:dyDescent="0.2">
      <c r="A259" s="15" t="s">
        <v>199</v>
      </c>
      <c r="B259" s="15">
        <v>200</v>
      </c>
      <c r="C259" s="15">
        <v>200</v>
      </c>
      <c r="D259" s="15" t="s">
        <v>79</v>
      </c>
      <c r="E259" s="15">
        <v>20</v>
      </c>
      <c r="F259" s="15">
        <v>24</v>
      </c>
      <c r="G259" s="15">
        <v>20</v>
      </c>
      <c r="H259" s="15">
        <v>24</v>
      </c>
    </row>
    <row r="260" spans="1:8" ht="12.75" customHeight="1" x14ac:dyDescent="0.2">
      <c r="A260" s="15" t="s">
        <v>200</v>
      </c>
      <c r="B260" s="18"/>
      <c r="C260" s="15"/>
      <c r="D260" s="15" t="s">
        <v>6</v>
      </c>
      <c r="E260" s="15">
        <v>12</v>
      </c>
      <c r="F260" s="15">
        <v>12</v>
      </c>
      <c r="G260" s="15">
        <v>12</v>
      </c>
      <c r="H260" s="15">
        <v>12</v>
      </c>
    </row>
    <row r="261" spans="1:8" ht="12.75" customHeight="1" x14ac:dyDescent="0.2">
      <c r="A261" s="79"/>
      <c r="B261" s="14"/>
      <c r="C261" s="14"/>
      <c r="D261" s="14" t="s">
        <v>64</v>
      </c>
      <c r="E261" s="14">
        <v>202</v>
      </c>
      <c r="F261" s="14">
        <v>202</v>
      </c>
      <c r="G261" s="14">
        <v>202</v>
      </c>
      <c r="H261" s="14">
        <v>202</v>
      </c>
    </row>
    <row r="262" spans="1:8" ht="12.75" customHeight="1" x14ac:dyDescent="0.2">
      <c r="A262" s="15" t="s">
        <v>195</v>
      </c>
      <c r="B262" s="75">
        <v>40</v>
      </c>
      <c r="C262" s="75">
        <v>60</v>
      </c>
      <c r="D262" s="15" t="s">
        <v>28</v>
      </c>
      <c r="E262" s="15">
        <v>40</v>
      </c>
      <c r="F262" s="15">
        <v>40</v>
      </c>
      <c r="G262" s="15">
        <v>60</v>
      </c>
      <c r="H262" s="15">
        <v>60</v>
      </c>
    </row>
    <row r="263" spans="1:8" ht="12.75" customHeight="1" x14ac:dyDescent="0.2">
      <c r="A263" s="15" t="s">
        <v>33</v>
      </c>
      <c r="B263" s="15">
        <v>45</v>
      </c>
      <c r="C263" s="15">
        <v>70</v>
      </c>
      <c r="D263" s="15" t="s">
        <v>15</v>
      </c>
      <c r="E263" s="15">
        <v>45</v>
      </c>
      <c r="F263" s="15">
        <v>45</v>
      </c>
      <c r="G263" s="15">
        <v>70</v>
      </c>
      <c r="H263" s="15">
        <v>70</v>
      </c>
    </row>
    <row r="264" spans="1:8" ht="18" customHeight="1" x14ac:dyDescent="0.2">
      <c r="A264" s="119" t="s">
        <v>227</v>
      </c>
      <c r="B264" s="119"/>
      <c r="C264" s="119"/>
      <c r="D264" s="119"/>
      <c r="E264" s="71"/>
      <c r="F264" s="71"/>
      <c r="G264" s="71"/>
      <c r="H264" s="72"/>
    </row>
    <row r="265" spans="1:8" x14ac:dyDescent="0.2">
      <c r="A265" s="119" t="s">
        <v>230</v>
      </c>
      <c r="B265" s="119"/>
      <c r="C265" s="119"/>
      <c r="D265" s="119"/>
      <c r="E265" s="73"/>
      <c r="F265" s="73"/>
      <c r="G265" s="73"/>
      <c r="H265" s="74"/>
    </row>
    <row r="266" spans="1:8" x14ac:dyDescent="0.2">
      <c r="A266" s="119" t="s">
        <v>247</v>
      </c>
      <c r="B266" s="119"/>
      <c r="C266" s="119"/>
      <c r="D266" s="119"/>
      <c r="E266" s="73"/>
      <c r="F266" s="73"/>
      <c r="G266" s="73"/>
      <c r="H266" s="73"/>
    </row>
    <row r="267" spans="1:8" x14ac:dyDescent="0.2">
      <c r="A267" s="122" t="s">
        <v>157</v>
      </c>
      <c r="B267" s="122"/>
      <c r="C267" s="122"/>
      <c r="D267" s="58"/>
      <c r="E267" s="58"/>
      <c r="F267" s="58"/>
      <c r="G267" s="58"/>
      <c r="H267" s="58"/>
    </row>
    <row r="268" spans="1:8" x14ac:dyDescent="0.2">
      <c r="A268" s="15" t="s">
        <v>126</v>
      </c>
      <c r="B268" s="15">
        <v>30</v>
      </c>
      <c r="C268" s="15">
        <v>30</v>
      </c>
      <c r="D268" s="15" t="s">
        <v>198</v>
      </c>
      <c r="E268" s="15">
        <v>31.4</v>
      </c>
      <c r="F268" s="15">
        <v>30</v>
      </c>
      <c r="G268" s="15">
        <v>31.4</v>
      </c>
      <c r="H268" s="15">
        <v>30</v>
      </c>
    </row>
    <row r="269" spans="1:8" x14ac:dyDescent="0.2">
      <c r="A269" s="61" t="s">
        <v>182</v>
      </c>
      <c r="B269" s="15">
        <v>150</v>
      </c>
      <c r="C269" s="15">
        <v>200</v>
      </c>
      <c r="D269" s="15" t="s">
        <v>106</v>
      </c>
      <c r="E269" s="15">
        <v>51</v>
      </c>
      <c r="F269" s="15">
        <v>51</v>
      </c>
      <c r="G269" s="15">
        <v>68</v>
      </c>
      <c r="H269" s="15">
        <v>68</v>
      </c>
    </row>
    <row r="270" spans="1:8" x14ac:dyDescent="0.2">
      <c r="A270" s="17" t="s">
        <v>262</v>
      </c>
      <c r="B270" s="61"/>
      <c r="C270" s="61"/>
      <c r="D270" s="17" t="s">
        <v>263</v>
      </c>
      <c r="E270" s="15"/>
      <c r="F270" s="15">
        <v>144</v>
      </c>
      <c r="G270" s="15"/>
      <c r="H270" s="15">
        <v>175</v>
      </c>
    </row>
    <row r="271" spans="1:8" x14ac:dyDescent="0.2">
      <c r="A271" s="17"/>
      <c r="B271" s="17"/>
      <c r="C271" s="17"/>
      <c r="D271" s="17" t="s">
        <v>23</v>
      </c>
      <c r="E271" s="15">
        <v>16.5</v>
      </c>
      <c r="F271" s="15">
        <v>15</v>
      </c>
      <c r="G271" s="15">
        <v>22</v>
      </c>
      <c r="H271" s="15">
        <v>20</v>
      </c>
    </row>
    <row r="272" spans="1:8" x14ac:dyDescent="0.2">
      <c r="A272" s="15" t="s">
        <v>142</v>
      </c>
      <c r="B272" s="15">
        <v>200</v>
      </c>
      <c r="C272" s="15">
        <v>200</v>
      </c>
      <c r="D272" s="15" t="s">
        <v>167</v>
      </c>
      <c r="E272" s="15">
        <v>4</v>
      </c>
      <c r="F272" s="15">
        <v>4</v>
      </c>
      <c r="G272" s="15">
        <v>4</v>
      </c>
      <c r="H272" s="15">
        <v>4</v>
      </c>
    </row>
    <row r="273" spans="1:8" x14ac:dyDescent="0.2">
      <c r="A273" s="15" t="s">
        <v>141</v>
      </c>
      <c r="B273" s="15"/>
      <c r="C273" s="15"/>
      <c r="D273" s="15" t="s">
        <v>4</v>
      </c>
      <c r="E273" s="15">
        <v>100</v>
      </c>
      <c r="F273" s="15">
        <v>100</v>
      </c>
      <c r="G273" s="15">
        <v>100</v>
      </c>
      <c r="H273" s="15">
        <v>100</v>
      </c>
    </row>
    <row r="274" spans="1:8" x14ac:dyDescent="0.2">
      <c r="A274" s="15"/>
      <c r="B274" s="15"/>
      <c r="C274" s="15"/>
      <c r="D274" s="15" t="s">
        <v>64</v>
      </c>
      <c r="E274" s="15">
        <v>120</v>
      </c>
      <c r="F274" s="15">
        <v>120</v>
      </c>
      <c r="G274" s="15">
        <v>120</v>
      </c>
      <c r="H274" s="15">
        <v>120</v>
      </c>
    </row>
    <row r="275" spans="1:8" x14ac:dyDescent="0.2">
      <c r="A275" s="15"/>
      <c r="B275" s="15"/>
      <c r="C275" s="15"/>
      <c r="D275" s="15" t="s">
        <v>6</v>
      </c>
      <c r="E275" s="15">
        <v>10</v>
      </c>
      <c r="F275" s="15">
        <v>10</v>
      </c>
      <c r="G275" s="15">
        <v>10</v>
      </c>
      <c r="H275" s="15">
        <v>10</v>
      </c>
    </row>
    <row r="276" spans="1:8" x14ac:dyDescent="0.2">
      <c r="A276" s="15" t="s">
        <v>340</v>
      </c>
      <c r="B276" s="75">
        <v>40</v>
      </c>
      <c r="C276" s="75">
        <v>60</v>
      </c>
      <c r="D276" s="15" t="s">
        <v>341</v>
      </c>
      <c r="E276" s="15">
        <v>40</v>
      </c>
      <c r="F276" s="15">
        <v>40</v>
      </c>
      <c r="G276" s="15">
        <v>60</v>
      </c>
      <c r="H276" s="15">
        <v>60</v>
      </c>
    </row>
    <row r="277" spans="1:8" x14ac:dyDescent="0.2">
      <c r="A277" s="15" t="s">
        <v>46</v>
      </c>
      <c r="B277" s="75">
        <v>10</v>
      </c>
      <c r="C277" s="15">
        <v>10</v>
      </c>
      <c r="D277" s="15" t="s">
        <v>25</v>
      </c>
      <c r="E277" s="15">
        <v>10</v>
      </c>
      <c r="F277" s="15">
        <v>10</v>
      </c>
      <c r="G277" s="15">
        <v>10</v>
      </c>
      <c r="H277" s="15">
        <v>10</v>
      </c>
    </row>
    <row r="278" spans="1:8" x14ac:dyDescent="0.2">
      <c r="A278" s="15" t="s">
        <v>88</v>
      </c>
      <c r="B278" s="15">
        <v>150</v>
      </c>
      <c r="C278" s="15">
        <v>150</v>
      </c>
      <c r="D278" s="15" t="s">
        <v>17</v>
      </c>
      <c r="E278" s="15">
        <v>150</v>
      </c>
      <c r="F278" s="15">
        <v>150</v>
      </c>
      <c r="G278" s="15">
        <v>150</v>
      </c>
      <c r="H278" s="15">
        <v>150</v>
      </c>
    </row>
    <row r="279" spans="1:8" ht="12" customHeight="1" x14ac:dyDescent="0.2">
      <c r="A279" s="119" t="s">
        <v>228</v>
      </c>
      <c r="B279" s="119"/>
      <c r="C279" s="119"/>
      <c r="D279" s="119"/>
      <c r="E279" s="71"/>
      <c r="F279" s="71"/>
      <c r="G279" s="71"/>
      <c r="H279" s="72"/>
    </row>
    <row r="280" spans="1:8" ht="16.5" customHeight="1" x14ac:dyDescent="0.2">
      <c r="A280" s="122" t="s">
        <v>7</v>
      </c>
      <c r="B280" s="122"/>
      <c r="C280" s="122"/>
      <c r="D280" s="23"/>
      <c r="E280" s="33"/>
      <c r="F280" s="33"/>
      <c r="G280" s="33"/>
      <c r="H280" s="33"/>
    </row>
    <row r="281" spans="1:8" ht="13.15" customHeight="1" x14ac:dyDescent="0.2">
      <c r="A281" s="15" t="s">
        <v>204</v>
      </c>
      <c r="B281" s="15">
        <v>60</v>
      </c>
      <c r="C281" s="15">
        <v>100</v>
      </c>
      <c r="D281" s="15" t="s">
        <v>189</v>
      </c>
      <c r="E281" s="15">
        <v>47.4</v>
      </c>
      <c r="F281" s="15">
        <v>22.2</v>
      </c>
      <c r="G281" s="15">
        <v>79</v>
      </c>
      <c r="H281" s="15">
        <v>37</v>
      </c>
    </row>
    <row r="282" spans="1:8" ht="13.15" customHeight="1" x14ac:dyDescent="0.2">
      <c r="A282" s="15"/>
      <c r="B282" s="29"/>
      <c r="C282" s="29"/>
      <c r="D282" s="15" t="s">
        <v>76</v>
      </c>
      <c r="E282" s="15">
        <v>16.3</v>
      </c>
      <c r="F282" s="15">
        <v>13.8</v>
      </c>
      <c r="G282" s="15">
        <v>27.1</v>
      </c>
      <c r="H282" s="15">
        <v>23</v>
      </c>
    </row>
    <row r="283" spans="1:8" ht="13.15" customHeight="1" x14ac:dyDescent="0.2">
      <c r="A283" s="15"/>
      <c r="B283" s="29"/>
      <c r="C283" s="29"/>
      <c r="D283" s="15" t="s">
        <v>115</v>
      </c>
      <c r="E283" s="15">
        <v>17.3</v>
      </c>
      <c r="F283" s="15">
        <v>13.8</v>
      </c>
      <c r="G283" s="15">
        <v>28.8</v>
      </c>
      <c r="H283" s="15">
        <v>23</v>
      </c>
    </row>
    <row r="284" spans="1:8" ht="13.15" customHeight="1" x14ac:dyDescent="0.2">
      <c r="A284" s="15"/>
      <c r="B284" s="24"/>
      <c r="C284" s="24"/>
      <c r="D284" s="15" t="s">
        <v>187</v>
      </c>
      <c r="E284" s="15">
        <v>9.6</v>
      </c>
      <c r="F284" s="15">
        <v>7.8</v>
      </c>
      <c r="G284" s="15">
        <v>16</v>
      </c>
      <c r="H284" s="15">
        <v>13</v>
      </c>
    </row>
    <row r="285" spans="1:8" ht="13.15" customHeight="1" x14ac:dyDescent="0.2">
      <c r="A285" s="24"/>
      <c r="B285" s="24"/>
      <c r="C285" s="24"/>
      <c r="D285" s="15" t="s">
        <v>27</v>
      </c>
      <c r="E285" s="15">
        <v>3.6</v>
      </c>
      <c r="F285" s="15">
        <v>3.6</v>
      </c>
      <c r="G285" s="15">
        <v>6</v>
      </c>
      <c r="H285" s="15">
        <v>6</v>
      </c>
    </row>
    <row r="286" spans="1:8" ht="12.6" customHeight="1" x14ac:dyDescent="0.2">
      <c r="A286" s="15" t="s">
        <v>107</v>
      </c>
      <c r="B286" s="15" t="s">
        <v>279</v>
      </c>
      <c r="C286" s="15" t="s">
        <v>223</v>
      </c>
      <c r="D286" s="15" t="s">
        <v>11</v>
      </c>
      <c r="E286" s="15">
        <v>80</v>
      </c>
      <c r="F286" s="15">
        <v>60</v>
      </c>
      <c r="G286" s="15">
        <v>100</v>
      </c>
      <c r="H286" s="15">
        <v>75</v>
      </c>
    </row>
    <row r="287" spans="1:8" ht="12.6" customHeight="1" x14ac:dyDescent="0.2">
      <c r="A287" s="15" t="s">
        <v>351</v>
      </c>
      <c r="B287" s="15"/>
      <c r="C287" s="75"/>
      <c r="D287" s="15" t="s">
        <v>8</v>
      </c>
      <c r="E287" s="15">
        <v>10</v>
      </c>
      <c r="F287" s="15">
        <v>8</v>
      </c>
      <c r="G287" s="15">
        <v>12.5</v>
      </c>
      <c r="H287" s="15">
        <v>10</v>
      </c>
    </row>
    <row r="288" spans="1:8" ht="12.6" customHeight="1" x14ac:dyDescent="0.2">
      <c r="A288" s="15"/>
      <c r="B288" s="15"/>
      <c r="C288" s="15"/>
      <c r="D288" s="15" t="s">
        <v>10</v>
      </c>
      <c r="E288" s="15">
        <v>4.8</v>
      </c>
      <c r="F288" s="15">
        <v>4</v>
      </c>
      <c r="G288" s="15">
        <v>6</v>
      </c>
      <c r="H288" s="15">
        <v>5</v>
      </c>
    </row>
    <row r="289" spans="1:8" ht="12.6" customHeight="1" x14ac:dyDescent="0.2">
      <c r="A289" s="18"/>
      <c r="B289" s="15"/>
      <c r="C289" s="15"/>
      <c r="D289" s="15" t="s">
        <v>245</v>
      </c>
      <c r="E289" s="15">
        <v>4</v>
      </c>
      <c r="F289" s="15">
        <v>4</v>
      </c>
      <c r="G289" s="15">
        <v>5</v>
      </c>
      <c r="H289" s="15">
        <v>5</v>
      </c>
    </row>
    <row r="290" spans="1:8" ht="12.6" customHeight="1" x14ac:dyDescent="0.2">
      <c r="A290" s="18"/>
      <c r="B290" s="15"/>
      <c r="C290" s="15"/>
      <c r="D290" s="15" t="s">
        <v>49</v>
      </c>
      <c r="E290" s="15">
        <v>13.4</v>
      </c>
      <c r="F290" s="15">
        <v>12</v>
      </c>
      <c r="G290" s="15">
        <v>16.8</v>
      </c>
      <c r="H290" s="15">
        <v>15</v>
      </c>
    </row>
    <row r="291" spans="1:8" ht="12.6" customHeight="1" x14ac:dyDescent="0.2">
      <c r="A291" s="18"/>
      <c r="B291" s="15"/>
      <c r="C291" s="15"/>
      <c r="D291" s="15" t="s">
        <v>27</v>
      </c>
      <c r="E291" s="15">
        <v>4</v>
      </c>
      <c r="F291" s="15">
        <v>4</v>
      </c>
      <c r="G291" s="15">
        <v>5</v>
      </c>
      <c r="H291" s="15">
        <v>5</v>
      </c>
    </row>
    <row r="292" spans="1:8" ht="12.6" customHeight="1" x14ac:dyDescent="0.2">
      <c r="A292" s="18"/>
      <c r="B292" s="15"/>
      <c r="C292" s="15"/>
      <c r="D292" s="15" t="s">
        <v>72</v>
      </c>
      <c r="E292" s="15">
        <v>40</v>
      </c>
      <c r="F292" s="15">
        <v>25</v>
      </c>
      <c r="G292" s="15">
        <v>64</v>
      </c>
      <c r="H292" s="15">
        <v>40</v>
      </c>
    </row>
    <row r="293" spans="1:8" ht="12.6" customHeight="1" x14ac:dyDescent="0.2">
      <c r="A293" s="18"/>
      <c r="B293" s="15"/>
      <c r="C293" s="15"/>
      <c r="D293" s="15" t="s">
        <v>137</v>
      </c>
      <c r="E293" s="15">
        <v>1.2</v>
      </c>
      <c r="F293" s="15">
        <v>1.2</v>
      </c>
      <c r="G293" s="15">
        <v>1.2</v>
      </c>
      <c r="H293" s="15">
        <v>1.2</v>
      </c>
    </row>
    <row r="294" spans="1:8" ht="12.6" customHeight="1" x14ac:dyDescent="0.2">
      <c r="A294" s="61" t="s">
        <v>354</v>
      </c>
      <c r="B294" s="61" t="s">
        <v>229</v>
      </c>
      <c r="C294" s="61" t="s">
        <v>129</v>
      </c>
      <c r="D294" s="61" t="s">
        <v>13</v>
      </c>
      <c r="E294" s="15">
        <v>107</v>
      </c>
      <c r="F294" s="15">
        <v>77.400000000000006</v>
      </c>
      <c r="G294" s="15">
        <v>116</v>
      </c>
      <c r="H294" s="15">
        <v>86</v>
      </c>
    </row>
    <row r="295" spans="1:8" ht="12.6" customHeight="1" x14ac:dyDescent="0.2">
      <c r="A295" s="17" t="s">
        <v>85</v>
      </c>
      <c r="B295" s="17"/>
      <c r="C295" s="17"/>
      <c r="D295" s="17" t="s">
        <v>19</v>
      </c>
      <c r="E295" s="15">
        <v>17</v>
      </c>
      <c r="F295" s="15">
        <v>17</v>
      </c>
      <c r="G295" s="15">
        <v>19</v>
      </c>
      <c r="H295" s="15">
        <v>19</v>
      </c>
    </row>
    <row r="296" spans="1:8" ht="12.75" customHeight="1" x14ac:dyDescent="0.2">
      <c r="A296" s="17"/>
      <c r="B296" s="17"/>
      <c r="C296" s="17"/>
      <c r="D296" s="14" t="s">
        <v>35</v>
      </c>
      <c r="E296" s="15">
        <v>10</v>
      </c>
      <c r="F296" s="15">
        <v>10</v>
      </c>
      <c r="G296" s="15">
        <v>11</v>
      </c>
      <c r="H296" s="15">
        <v>11</v>
      </c>
    </row>
    <row r="297" spans="1:8" ht="12.75" customHeight="1" x14ac:dyDescent="0.2">
      <c r="A297" s="79"/>
      <c r="B297" s="14"/>
      <c r="C297" s="14"/>
      <c r="D297" s="14" t="s">
        <v>58</v>
      </c>
      <c r="E297" s="15">
        <v>21</v>
      </c>
      <c r="F297" s="15">
        <v>21</v>
      </c>
      <c r="G297" s="15">
        <v>23</v>
      </c>
      <c r="H297" s="15">
        <v>23</v>
      </c>
    </row>
    <row r="298" spans="1:8" ht="12.75" customHeight="1" x14ac:dyDescent="0.2">
      <c r="A298" s="79"/>
      <c r="B298" s="14"/>
      <c r="C298" s="14"/>
      <c r="D298" s="14" t="s">
        <v>192</v>
      </c>
      <c r="E298" s="14">
        <v>4</v>
      </c>
      <c r="F298" s="14">
        <v>4</v>
      </c>
      <c r="G298" s="15">
        <v>4.5</v>
      </c>
      <c r="H298" s="15">
        <v>4.5</v>
      </c>
    </row>
    <row r="299" spans="1:8" ht="12.75" customHeight="1" x14ac:dyDescent="0.2">
      <c r="A299" s="79"/>
      <c r="B299" s="14"/>
      <c r="C299" s="14"/>
      <c r="D299" s="14" t="s">
        <v>233</v>
      </c>
      <c r="E299" s="14"/>
      <c r="F299" s="79">
        <v>112.5</v>
      </c>
      <c r="G299" s="15"/>
      <c r="H299" s="18">
        <v>125</v>
      </c>
    </row>
    <row r="300" spans="1:8" x14ac:dyDescent="0.2">
      <c r="A300" s="79"/>
      <c r="B300" s="14"/>
      <c r="C300" s="14"/>
      <c r="D300" s="18" t="s">
        <v>75</v>
      </c>
      <c r="E300" s="15"/>
      <c r="F300" s="18">
        <v>50</v>
      </c>
      <c r="G300" s="18"/>
      <c r="H300" s="18">
        <v>50</v>
      </c>
    </row>
    <row r="301" spans="1:8" x14ac:dyDescent="0.2">
      <c r="A301" s="15"/>
      <c r="B301" s="15"/>
      <c r="C301" s="15"/>
      <c r="D301" s="15" t="s">
        <v>4</v>
      </c>
      <c r="E301" s="15">
        <v>40</v>
      </c>
      <c r="F301" s="15">
        <v>40</v>
      </c>
      <c r="G301" s="15">
        <v>40</v>
      </c>
      <c r="H301" s="15">
        <v>40</v>
      </c>
    </row>
    <row r="302" spans="1:8" x14ac:dyDescent="0.2">
      <c r="A302" s="15"/>
      <c r="B302" s="15"/>
      <c r="C302" s="15"/>
      <c r="D302" s="15" t="s">
        <v>64</v>
      </c>
      <c r="E302" s="15">
        <v>12.5</v>
      </c>
      <c r="F302" s="15">
        <v>12.5</v>
      </c>
      <c r="G302" s="15">
        <v>12.5</v>
      </c>
      <c r="H302" s="15">
        <v>12.5</v>
      </c>
    </row>
    <row r="303" spans="1:8" x14ac:dyDescent="0.2">
      <c r="A303" s="15"/>
      <c r="B303" s="15"/>
      <c r="C303" s="15"/>
      <c r="D303" s="15" t="s">
        <v>35</v>
      </c>
      <c r="E303" s="15">
        <v>2.5</v>
      </c>
      <c r="F303" s="15">
        <v>2.5</v>
      </c>
      <c r="G303" s="15">
        <v>2.5</v>
      </c>
      <c r="H303" s="15">
        <v>2.5</v>
      </c>
    </row>
    <row r="304" spans="1:8" x14ac:dyDescent="0.2">
      <c r="A304" s="61" t="s">
        <v>71</v>
      </c>
      <c r="B304" s="61">
        <v>150</v>
      </c>
      <c r="C304" s="61">
        <v>180</v>
      </c>
      <c r="D304" s="61" t="s">
        <v>11</v>
      </c>
      <c r="E304" s="61">
        <v>64.5</v>
      </c>
      <c r="F304" s="61">
        <v>48</v>
      </c>
      <c r="G304" s="61">
        <v>77.400000000000006</v>
      </c>
      <c r="H304" s="61">
        <v>57.6</v>
      </c>
    </row>
    <row r="305" spans="1:8" x14ac:dyDescent="0.2">
      <c r="A305" s="61"/>
      <c r="B305" s="61"/>
      <c r="C305" s="61"/>
      <c r="D305" s="61" t="s">
        <v>8</v>
      </c>
      <c r="E305" s="61">
        <v>30</v>
      </c>
      <c r="F305" s="61">
        <v>24</v>
      </c>
      <c r="G305" s="61">
        <v>36</v>
      </c>
      <c r="H305" s="61">
        <v>28.8</v>
      </c>
    </row>
    <row r="306" spans="1:8" x14ac:dyDescent="0.2">
      <c r="A306" s="61"/>
      <c r="B306" s="61"/>
      <c r="C306" s="61"/>
      <c r="D306" s="61" t="s">
        <v>82</v>
      </c>
      <c r="E306" s="61">
        <v>69</v>
      </c>
      <c r="F306" s="61">
        <v>54</v>
      </c>
      <c r="G306" s="61">
        <v>82.8</v>
      </c>
      <c r="H306" s="61">
        <v>64.8</v>
      </c>
    </row>
    <row r="307" spans="1:8" x14ac:dyDescent="0.2">
      <c r="A307" s="61"/>
      <c r="B307" s="61"/>
      <c r="C307" s="61"/>
      <c r="D307" s="61" t="s">
        <v>162</v>
      </c>
      <c r="E307" s="61">
        <v>14.2</v>
      </c>
      <c r="F307" s="61">
        <v>12</v>
      </c>
      <c r="G307" s="61">
        <v>17.100000000000001</v>
      </c>
      <c r="H307" s="61">
        <v>14.4</v>
      </c>
    </row>
    <row r="308" spans="1:8" x14ac:dyDescent="0.2">
      <c r="A308" s="61"/>
      <c r="B308" s="61"/>
      <c r="C308" s="61"/>
      <c r="D308" s="61" t="s">
        <v>27</v>
      </c>
      <c r="E308" s="61">
        <v>3</v>
      </c>
      <c r="F308" s="61">
        <v>3</v>
      </c>
      <c r="G308" s="61">
        <v>3.6</v>
      </c>
      <c r="H308" s="61">
        <v>3.6</v>
      </c>
    </row>
    <row r="309" spans="1:8" x14ac:dyDescent="0.2">
      <c r="A309" s="61"/>
      <c r="B309" s="61"/>
      <c r="C309" s="61"/>
      <c r="D309" s="61" t="s">
        <v>25</v>
      </c>
      <c r="E309" s="61">
        <v>3</v>
      </c>
      <c r="F309" s="61">
        <v>3</v>
      </c>
      <c r="G309" s="61">
        <v>3.6</v>
      </c>
      <c r="H309" s="61">
        <v>3.6</v>
      </c>
    </row>
    <row r="310" spans="1:8" x14ac:dyDescent="0.2">
      <c r="A310" s="38"/>
      <c r="B310" s="38"/>
      <c r="C310" s="38"/>
      <c r="D310" s="18" t="s">
        <v>84</v>
      </c>
      <c r="E310" s="18"/>
      <c r="F310" s="18">
        <v>30</v>
      </c>
      <c r="G310" s="18"/>
      <c r="H310" s="18">
        <v>30</v>
      </c>
    </row>
    <row r="311" spans="1:8" x14ac:dyDescent="0.2">
      <c r="A311" s="38"/>
      <c r="B311" s="38"/>
      <c r="C311" s="38"/>
      <c r="D311" s="15" t="s">
        <v>35</v>
      </c>
      <c r="E311" s="15">
        <v>0.8</v>
      </c>
      <c r="F311" s="15">
        <v>0.8</v>
      </c>
      <c r="G311" s="15">
        <v>0.8</v>
      </c>
      <c r="H311" s="15">
        <v>0.8</v>
      </c>
    </row>
    <row r="312" spans="1:8" x14ac:dyDescent="0.2">
      <c r="A312" s="38"/>
      <c r="B312" s="38"/>
      <c r="C312" s="38"/>
      <c r="D312" s="15" t="s">
        <v>25</v>
      </c>
      <c r="E312" s="15">
        <v>0.8</v>
      </c>
      <c r="F312" s="15">
        <v>0.8</v>
      </c>
      <c r="G312" s="15">
        <v>0.8</v>
      </c>
      <c r="H312" s="15">
        <v>0.8</v>
      </c>
    </row>
    <row r="313" spans="1:8" x14ac:dyDescent="0.2">
      <c r="A313" s="38"/>
      <c r="B313" s="38"/>
      <c r="C313" s="38"/>
      <c r="D313" s="15" t="s">
        <v>64</v>
      </c>
      <c r="E313" s="15">
        <v>17</v>
      </c>
      <c r="F313" s="15">
        <v>17</v>
      </c>
      <c r="G313" s="15">
        <v>17</v>
      </c>
      <c r="H313" s="15">
        <v>17</v>
      </c>
    </row>
    <row r="314" spans="1:8" x14ac:dyDescent="0.2">
      <c r="A314" s="38"/>
      <c r="B314" s="38"/>
      <c r="C314" s="38"/>
      <c r="D314" s="15" t="s">
        <v>12</v>
      </c>
      <c r="E314" s="15">
        <v>15</v>
      </c>
      <c r="F314" s="15">
        <v>15</v>
      </c>
      <c r="G314" s="15">
        <v>15</v>
      </c>
      <c r="H314" s="15">
        <v>15</v>
      </c>
    </row>
    <row r="315" spans="1:8" x14ac:dyDescent="0.2">
      <c r="A315" s="15" t="s">
        <v>134</v>
      </c>
      <c r="B315" s="15">
        <v>200</v>
      </c>
      <c r="C315" s="15">
        <v>200</v>
      </c>
      <c r="D315" s="17" t="s">
        <v>74</v>
      </c>
      <c r="E315" s="81">
        <v>45.4</v>
      </c>
      <c r="F315" s="81">
        <v>40</v>
      </c>
      <c r="G315" s="81">
        <v>45.4</v>
      </c>
      <c r="H315" s="81">
        <v>40</v>
      </c>
    </row>
    <row r="316" spans="1:8" x14ac:dyDescent="0.2">
      <c r="A316" s="15"/>
      <c r="B316" s="15"/>
      <c r="C316" s="15"/>
      <c r="D316" s="17" t="s">
        <v>64</v>
      </c>
      <c r="E316" s="81">
        <v>162</v>
      </c>
      <c r="F316" s="81">
        <v>162</v>
      </c>
      <c r="G316" s="81">
        <v>162</v>
      </c>
      <c r="H316" s="81">
        <v>162</v>
      </c>
    </row>
    <row r="317" spans="1:8" x14ac:dyDescent="0.2">
      <c r="A317" s="30"/>
      <c r="B317" s="15"/>
      <c r="C317" s="15"/>
      <c r="D317" s="15" t="s">
        <v>6</v>
      </c>
      <c r="E317" s="15">
        <v>12</v>
      </c>
      <c r="F317" s="15">
        <v>12</v>
      </c>
      <c r="G317" s="15">
        <v>12</v>
      </c>
      <c r="H317" s="15">
        <v>12</v>
      </c>
    </row>
    <row r="318" spans="1:8" x14ac:dyDescent="0.2">
      <c r="A318" s="30"/>
      <c r="B318" s="15"/>
      <c r="C318" s="15"/>
      <c r="D318" s="15" t="s">
        <v>78</v>
      </c>
      <c r="E318" s="15">
        <v>0.2</v>
      </c>
      <c r="F318" s="15">
        <v>0.2</v>
      </c>
      <c r="G318" s="15">
        <v>0.2</v>
      </c>
      <c r="H318" s="15">
        <v>0.2</v>
      </c>
    </row>
    <row r="319" spans="1:8" x14ac:dyDescent="0.2">
      <c r="A319" s="15" t="s">
        <v>195</v>
      </c>
      <c r="B319" s="75">
        <v>40</v>
      </c>
      <c r="C319" s="75">
        <v>60</v>
      </c>
      <c r="D319" s="15" t="s">
        <v>28</v>
      </c>
      <c r="E319" s="15">
        <v>40</v>
      </c>
      <c r="F319" s="15">
        <v>40</v>
      </c>
      <c r="G319" s="15">
        <v>60</v>
      </c>
      <c r="H319" s="15">
        <v>60</v>
      </c>
    </row>
    <row r="320" spans="1:8" x14ac:dyDescent="0.2">
      <c r="A320" s="15" t="s">
        <v>33</v>
      </c>
      <c r="B320" s="15">
        <v>45</v>
      </c>
      <c r="C320" s="15">
        <v>70</v>
      </c>
      <c r="D320" s="15" t="s">
        <v>15</v>
      </c>
      <c r="E320" s="15">
        <v>45</v>
      </c>
      <c r="F320" s="15">
        <v>45</v>
      </c>
      <c r="G320" s="15">
        <v>70</v>
      </c>
      <c r="H320" s="15">
        <v>70</v>
      </c>
    </row>
    <row r="321" spans="1:8" ht="12.75" customHeight="1" x14ac:dyDescent="0.2">
      <c r="A321" s="119" t="s">
        <v>227</v>
      </c>
      <c r="B321" s="119"/>
      <c r="C321" s="119"/>
      <c r="D321" s="119"/>
      <c r="E321" s="71"/>
      <c r="F321" s="71"/>
      <c r="G321" s="71"/>
      <c r="H321" s="72"/>
    </row>
    <row r="322" spans="1:8" ht="12.75" customHeight="1" x14ac:dyDescent="0.2">
      <c r="A322" s="122" t="s">
        <v>230</v>
      </c>
      <c r="B322" s="122"/>
      <c r="C322" s="122"/>
      <c r="D322" s="29"/>
      <c r="E322" s="29"/>
      <c r="F322" s="29"/>
      <c r="G322" s="29"/>
      <c r="H322" s="29"/>
    </row>
    <row r="323" spans="1:8" x14ac:dyDescent="0.2">
      <c r="A323" s="119" t="s">
        <v>250</v>
      </c>
      <c r="B323" s="119"/>
      <c r="C323" s="119"/>
      <c r="D323" s="119"/>
      <c r="E323" s="71"/>
      <c r="F323" s="71"/>
      <c r="G323" s="71"/>
      <c r="H323" s="71"/>
    </row>
    <row r="324" spans="1:8" x14ac:dyDescent="0.2">
      <c r="A324" s="122" t="s">
        <v>157</v>
      </c>
      <c r="B324" s="122"/>
      <c r="C324" s="122"/>
      <c r="D324" s="58"/>
      <c r="E324" s="29"/>
      <c r="F324" s="29"/>
      <c r="G324" s="29"/>
      <c r="H324" s="29"/>
    </row>
    <row r="325" spans="1:8" ht="13.15" customHeight="1" x14ac:dyDescent="0.2">
      <c r="A325" s="15" t="s">
        <v>118</v>
      </c>
      <c r="B325" s="15" t="s">
        <v>119</v>
      </c>
      <c r="C325" s="15" t="s">
        <v>119</v>
      </c>
      <c r="D325" s="15" t="s">
        <v>3</v>
      </c>
      <c r="E325" s="15">
        <v>48</v>
      </c>
      <c r="F325" s="15">
        <v>40</v>
      </c>
      <c r="G325" s="15">
        <v>48</v>
      </c>
      <c r="H325" s="15">
        <v>40</v>
      </c>
    </row>
    <row r="326" spans="1:8" ht="13.15" customHeight="1" x14ac:dyDescent="0.2">
      <c r="A326" s="15" t="s">
        <v>109</v>
      </c>
      <c r="B326" s="15">
        <v>150</v>
      </c>
      <c r="C326" s="15">
        <v>180</v>
      </c>
      <c r="D326" s="15" t="s">
        <v>4</v>
      </c>
      <c r="E326" s="15">
        <v>110</v>
      </c>
      <c r="F326" s="15">
        <v>110</v>
      </c>
      <c r="G326" s="15">
        <v>130</v>
      </c>
      <c r="H326" s="15">
        <v>130</v>
      </c>
    </row>
    <row r="327" spans="1:8" ht="13.15" customHeight="1" x14ac:dyDescent="0.2">
      <c r="A327" s="30" t="s">
        <v>110</v>
      </c>
      <c r="B327" s="15"/>
      <c r="C327" s="15"/>
      <c r="D327" s="15" t="s">
        <v>5</v>
      </c>
      <c r="E327" s="15">
        <v>23</v>
      </c>
      <c r="F327" s="15">
        <v>23</v>
      </c>
      <c r="G327" s="15">
        <v>27.7</v>
      </c>
      <c r="H327" s="15">
        <v>27.7</v>
      </c>
    </row>
    <row r="328" spans="1:8" ht="13.15" customHeight="1" x14ac:dyDescent="0.2">
      <c r="A328" s="15"/>
      <c r="B328" s="15"/>
      <c r="C328" s="15"/>
      <c r="D328" s="15" t="s">
        <v>31</v>
      </c>
      <c r="E328" s="15">
        <v>3.7</v>
      </c>
      <c r="F328" s="15">
        <v>3.7</v>
      </c>
      <c r="G328" s="15">
        <v>4.5</v>
      </c>
      <c r="H328" s="15">
        <v>4.5</v>
      </c>
    </row>
    <row r="329" spans="1:8" ht="13.15" customHeight="1" x14ac:dyDescent="0.2">
      <c r="A329" s="15"/>
      <c r="B329" s="15"/>
      <c r="C329" s="15"/>
      <c r="D329" s="15" t="s">
        <v>64</v>
      </c>
      <c r="E329" s="15">
        <v>55</v>
      </c>
      <c r="F329" s="15">
        <v>55</v>
      </c>
      <c r="G329" s="15">
        <v>66</v>
      </c>
      <c r="H329" s="15">
        <v>66</v>
      </c>
    </row>
    <row r="330" spans="1:8" ht="13.15" customHeight="1" x14ac:dyDescent="0.2">
      <c r="A330" s="15"/>
      <c r="B330" s="15"/>
      <c r="C330" s="15"/>
      <c r="D330" s="15" t="s">
        <v>6</v>
      </c>
      <c r="E330" s="15">
        <v>3.6</v>
      </c>
      <c r="F330" s="15">
        <v>3.6</v>
      </c>
      <c r="G330" s="15">
        <v>4.5</v>
      </c>
      <c r="H330" s="15">
        <v>4.5</v>
      </c>
    </row>
    <row r="331" spans="1:8" ht="13.15" customHeight="1" x14ac:dyDescent="0.2">
      <c r="A331" s="15" t="s">
        <v>243</v>
      </c>
      <c r="B331" s="15">
        <v>200</v>
      </c>
      <c r="C331" s="15">
        <v>200</v>
      </c>
      <c r="D331" s="15" t="s">
        <v>61</v>
      </c>
      <c r="E331" s="15">
        <v>1.2</v>
      </c>
      <c r="F331" s="15">
        <v>50</v>
      </c>
      <c r="G331" s="15">
        <v>1.2</v>
      </c>
      <c r="H331" s="15">
        <v>50</v>
      </c>
    </row>
    <row r="332" spans="1:8" ht="13.15" customHeight="1" x14ac:dyDescent="0.2">
      <c r="A332" s="15"/>
      <c r="B332" s="15"/>
      <c r="C332" s="15"/>
      <c r="D332" s="15" t="s">
        <v>64</v>
      </c>
      <c r="E332" s="15">
        <v>150</v>
      </c>
      <c r="F332" s="15">
        <v>150</v>
      </c>
      <c r="G332" s="15">
        <v>150</v>
      </c>
      <c r="H332" s="15">
        <v>150</v>
      </c>
    </row>
    <row r="333" spans="1:8" ht="13.15" customHeight="1" x14ac:dyDescent="0.2">
      <c r="A333" s="15"/>
      <c r="B333" s="15"/>
      <c r="C333" s="15"/>
      <c r="D333" s="15" t="s">
        <v>6</v>
      </c>
      <c r="E333" s="15">
        <v>12</v>
      </c>
      <c r="F333" s="15">
        <v>13</v>
      </c>
      <c r="G333" s="15">
        <v>13</v>
      </c>
      <c r="H333" s="15">
        <v>13</v>
      </c>
    </row>
    <row r="334" spans="1:8" ht="13.15" customHeight="1" x14ac:dyDescent="0.2">
      <c r="A334" s="15"/>
      <c r="B334" s="15"/>
      <c r="C334" s="15"/>
      <c r="D334" s="15" t="s">
        <v>244</v>
      </c>
      <c r="E334" s="15">
        <v>8</v>
      </c>
      <c r="F334" s="15">
        <v>8</v>
      </c>
      <c r="G334" s="15">
        <v>8</v>
      </c>
      <c r="H334" s="15">
        <v>8</v>
      </c>
    </row>
    <row r="335" spans="1:8" ht="13.15" customHeight="1" x14ac:dyDescent="0.2">
      <c r="A335" s="15" t="s">
        <v>340</v>
      </c>
      <c r="B335" s="75">
        <v>50</v>
      </c>
      <c r="C335" s="75">
        <v>60</v>
      </c>
      <c r="D335" s="15" t="s">
        <v>341</v>
      </c>
      <c r="E335" s="15">
        <v>50</v>
      </c>
      <c r="F335" s="15">
        <v>50</v>
      </c>
      <c r="G335" s="15">
        <v>60</v>
      </c>
      <c r="H335" s="15">
        <v>60</v>
      </c>
    </row>
    <row r="336" spans="1:8" ht="13.15" customHeight="1" x14ac:dyDescent="0.2">
      <c r="A336" s="15" t="s">
        <v>101</v>
      </c>
      <c r="B336" s="75">
        <v>10</v>
      </c>
      <c r="C336" s="15">
        <v>15</v>
      </c>
      <c r="D336" s="15" t="s">
        <v>23</v>
      </c>
      <c r="E336" s="15">
        <v>10.199999999999999</v>
      </c>
      <c r="F336" s="15">
        <v>10</v>
      </c>
      <c r="G336" s="15">
        <v>15.3</v>
      </c>
      <c r="H336" s="15">
        <v>15</v>
      </c>
    </row>
    <row r="337" spans="1:8" ht="13.15" customHeight="1" x14ac:dyDescent="0.2">
      <c r="A337" s="15" t="s">
        <v>258</v>
      </c>
      <c r="B337" s="15">
        <v>200</v>
      </c>
      <c r="C337" s="15">
        <v>200</v>
      </c>
      <c r="D337" s="15" t="s">
        <v>235</v>
      </c>
      <c r="E337" s="15">
        <v>206</v>
      </c>
      <c r="F337" s="15">
        <v>200</v>
      </c>
      <c r="G337" s="15">
        <v>206</v>
      </c>
      <c r="H337" s="15">
        <v>200</v>
      </c>
    </row>
    <row r="338" spans="1:8" ht="13.15" customHeight="1" x14ac:dyDescent="0.2">
      <c r="A338" s="119" t="s">
        <v>228</v>
      </c>
      <c r="B338" s="119"/>
      <c r="C338" s="119"/>
      <c r="D338" s="119"/>
      <c r="E338" s="1"/>
      <c r="F338" s="1"/>
      <c r="G338" s="1"/>
      <c r="H338" s="1"/>
    </row>
    <row r="339" spans="1:8" ht="13.15" customHeight="1" x14ac:dyDescent="0.2">
      <c r="A339" s="122" t="s">
        <v>7</v>
      </c>
      <c r="B339" s="122"/>
      <c r="C339" s="122"/>
      <c r="D339" s="88"/>
      <c r="E339" s="1"/>
      <c r="F339" s="1"/>
      <c r="G339" s="1"/>
      <c r="H339" s="1"/>
    </row>
    <row r="340" spans="1:8" ht="13.15" customHeight="1" x14ac:dyDescent="0.2">
      <c r="A340" s="30" t="s">
        <v>355</v>
      </c>
      <c r="B340" s="15">
        <v>60</v>
      </c>
      <c r="C340" s="15">
        <v>100</v>
      </c>
      <c r="D340" s="111" t="s">
        <v>196</v>
      </c>
      <c r="E340" s="15">
        <v>36</v>
      </c>
      <c r="F340" s="110">
        <v>28.8</v>
      </c>
      <c r="G340" s="15">
        <v>60</v>
      </c>
      <c r="H340" s="110">
        <v>48</v>
      </c>
    </row>
    <row r="341" spans="1:8" ht="13.15" customHeight="1" x14ac:dyDescent="0.2">
      <c r="A341" s="30" t="s">
        <v>356</v>
      </c>
      <c r="B341" s="24"/>
      <c r="C341" s="24"/>
      <c r="D341" s="112" t="s">
        <v>358</v>
      </c>
      <c r="E341" s="15">
        <v>13.8</v>
      </c>
      <c r="F341" s="110">
        <v>12</v>
      </c>
      <c r="G341" s="15">
        <v>23</v>
      </c>
      <c r="H341" s="110">
        <v>20</v>
      </c>
    </row>
    <row r="342" spans="1:8" ht="13.15" customHeight="1" x14ac:dyDescent="0.2">
      <c r="A342" s="30" t="s">
        <v>357</v>
      </c>
      <c r="B342" s="24"/>
      <c r="C342" s="24"/>
      <c r="D342" s="112" t="s">
        <v>359</v>
      </c>
      <c r="E342" s="15">
        <v>14.4</v>
      </c>
      <c r="F342" s="15">
        <v>12</v>
      </c>
      <c r="G342" s="15">
        <v>24</v>
      </c>
      <c r="H342" s="15">
        <v>20</v>
      </c>
    </row>
    <row r="343" spans="1:8" ht="13.15" customHeight="1" x14ac:dyDescent="0.2">
      <c r="A343" s="30"/>
      <c r="B343" s="24"/>
      <c r="C343" s="24"/>
      <c r="D343" s="112" t="s">
        <v>3</v>
      </c>
      <c r="E343" s="15">
        <v>6</v>
      </c>
      <c r="F343" s="15">
        <v>4.8</v>
      </c>
      <c r="G343" s="15">
        <v>10</v>
      </c>
      <c r="H343" s="15">
        <v>8</v>
      </c>
    </row>
    <row r="344" spans="1:8" ht="13.15" customHeight="1" x14ac:dyDescent="0.2">
      <c r="A344" s="30"/>
      <c r="B344" s="24"/>
      <c r="C344" s="24"/>
      <c r="D344" s="112" t="s">
        <v>193</v>
      </c>
      <c r="E344" s="15">
        <v>4.8</v>
      </c>
      <c r="F344" s="110">
        <v>4.8</v>
      </c>
      <c r="G344" s="15">
        <v>8</v>
      </c>
      <c r="H344" s="110">
        <v>8</v>
      </c>
    </row>
    <row r="345" spans="1:8" ht="13.15" customHeight="1" x14ac:dyDescent="0.2">
      <c r="A345" s="30"/>
      <c r="B345" s="24"/>
      <c r="C345" s="24"/>
      <c r="D345" s="112" t="s">
        <v>78</v>
      </c>
      <c r="E345" s="15">
        <v>0.1</v>
      </c>
      <c r="F345" s="110">
        <v>0.1</v>
      </c>
      <c r="G345" s="15">
        <v>0.1</v>
      </c>
      <c r="H345" s="110">
        <v>0.1</v>
      </c>
    </row>
    <row r="346" spans="1:8" ht="13.15" customHeight="1" x14ac:dyDescent="0.2">
      <c r="A346" s="30"/>
      <c r="B346" s="24"/>
      <c r="C346" s="24"/>
      <c r="D346" s="112" t="s">
        <v>249</v>
      </c>
      <c r="E346" s="15">
        <v>5</v>
      </c>
      <c r="F346" s="110">
        <v>5</v>
      </c>
      <c r="G346" s="15">
        <v>5</v>
      </c>
      <c r="H346" s="110">
        <v>5</v>
      </c>
    </row>
    <row r="347" spans="1:8" ht="13.15" customHeight="1" x14ac:dyDescent="0.2">
      <c r="A347" s="14" t="s">
        <v>111</v>
      </c>
      <c r="B347" s="14" t="s">
        <v>331</v>
      </c>
      <c r="C347" s="14" t="s">
        <v>333</v>
      </c>
      <c r="D347" s="15" t="s">
        <v>9</v>
      </c>
      <c r="E347" s="15">
        <v>64</v>
      </c>
      <c r="F347" s="15">
        <v>51.2</v>
      </c>
      <c r="G347" s="15">
        <v>80</v>
      </c>
      <c r="H347" s="15">
        <v>64</v>
      </c>
    </row>
    <row r="348" spans="1:8" ht="13.15" customHeight="1" x14ac:dyDescent="0.2">
      <c r="A348" s="14" t="s">
        <v>328</v>
      </c>
      <c r="B348" s="35"/>
      <c r="C348" s="104"/>
      <c r="D348" s="15" t="s">
        <v>11</v>
      </c>
      <c r="E348" s="15">
        <v>46</v>
      </c>
      <c r="F348" s="15">
        <v>34.6</v>
      </c>
      <c r="G348" s="15">
        <v>57.5</v>
      </c>
      <c r="H348" s="15">
        <v>43.3</v>
      </c>
    </row>
    <row r="349" spans="1:8" ht="13.15" customHeight="1" x14ac:dyDescent="0.2">
      <c r="A349" s="14"/>
      <c r="B349" s="14"/>
      <c r="C349" s="14"/>
      <c r="D349" s="15" t="s">
        <v>8</v>
      </c>
      <c r="E349" s="15">
        <v>10</v>
      </c>
      <c r="F349" s="15">
        <v>8</v>
      </c>
      <c r="G349" s="15">
        <v>12.5</v>
      </c>
      <c r="H349" s="15">
        <v>10</v>
      </c>
    </row>
    <row r="350" spans="1:8" ht="13.15" customHeight="1" x14ac:dyDescent="0.2">
      <c r="A350" s="14"/>
      <c r="B350" s="14"/>
      <c r="C350" s="14"/>
      <c r="D350" s="15" t="s">
        <v>10</v>
      </c>
      <c r="E350" s="15">
        <v>10.6</v>
      </c>
      <c r="F350" s="15">
        <v>9.3000000000000007</v>
      </c>
      <c r="G350" s="15">
        <v>13.3</v>
      </c>
      <c r="H350" s="15">
        <v>11.7</v>
      </c>
    </row>
    <row r="351" spans="1:8" ht="13.15" customHeight="1" x14ac:dyDescent="0.2">
      <c r="A351" s="14"/>
      <c r="B351" s="14"/>
      <c r="C351" s="14"/>
      <c r="D351" s="14" t="s">
        <v>25</v>
      </c>
      <c r="E351" s="14">
        <v>4</v>
      </c>
      <c r="F351" s="14">
        <v>4</v>
      </c>
      <c r="G351" s="14">
        <v>5</v>
      </c>
      <c r="H351" s="14">
        <v>5</v>
      </c>
    </row>
    <row r="352" spans="1:8" ht="13.15" customHeight="1" x14ac:dyDescent="0.2">
      <c r="A352" s="14"/>
      <c r="B352" s="14"/>
      <c r="C352" s="14"/>
      <c r="D352" s="14" t="s">
        <v>69</v>
      </c>
      <c r="E352" s="14">
        <v>2.6</v>
      </c>
      <c r="F352" s="14">
        <v>2.6</v>
      </c>
      <c r="G352" s="14">
        <v>3.2</v>
      </c>
      <c r="H352" s="14">
        <v>3.2</v>
      </c>
    </row>
    <row r="353" spans="1:8" ht="13.15" customHeight="1" x14ac:dyDescent="0.2">
      <c r="A353" s="14"/>
      <c r="B353" s="14"/>
      <c r="C353" s="14"/>
      <c r="D353" s="15" t="s">
        <v>12</v>
      </c>
      <c r="E353" s="15">
        <v>5</v>
      </c>
      <c r="F353" s="15">
        <v>5</v>
      </c>
      <c r="G353" s="15">
        <v>8</v>
      </c>
      <c r="H353" s="15">
        <v>8</v>
      </c>
    </row>
    <row r="354" spans="1:8" x14ac:dyDescent="0.2">
      <c r="A354" s="14"/>
      <c r="B354" s="14"/>
      <c r="C354" s="14"/>
      <c r="D354" s="15" t="s">
        <v>137</v>
      </c>
      <c r="E354" s="15">
        <v>1.2</v>
      </c>
      <c r="F354" s="15">
        <v>1.2</v>
      </c>
      <c r="G354" s="15">
        <v>1.2</v>
      </c>
      <c r="H354" s="15">
        <v>1.2</v>
      </c>
    </row>
    <row r="355" spans="1:8" ht="12.75" customHeight="1" x14ac:dyDescent="0.2">
      <c r="A355" s="15" t="s">
        <v>132</v>
      </c>
      <c r="B355" s="15" t="s">
        <v>129</v>
      </c>
      <c r="C355" s="15" t="s">
        <v>179</v>
      </c>
      <c r="D355" s="15" t="s">
        <v>52</v>
      </c>
      <c r="E355" s="15">
        <v>50.4</v>
      </c>
      <c r="F355" s="15">
        <v>36</v>
      </c>
      <c r="G355" s="15">
        <v>56</v>
      </c>
      <c r="H355" s="15">
        <v>40</v>
      </c>
    </row>
    <row r="356" spans="1:8" ht="12.75" customHeight="1" x14ac:dyDescent="0.2">
      <c r="A356" s="15" t="s">
        <v>133</v>
      </c>
      <c r="B356" s="15"/>
      <c r="C356" s="15"/>
      <c r="D356" s="15" t="s">
        <v>45</v>
      </c>
      <c r="E356" s="15">
        <v>4.5</v>
      </c>
      <c r="F356" s="15">
        <v>4.5</v>
      </c>
      <c r="G356" s="15">
        <v>5</v>
      </c>
      <c r="H356" s="15">
        <v>5</v>
      </c>
    </row>
    <row r="357" spans="1:8" ht="12.75" customHeight="1" x14ac:dyDescent="0.2">
      <c r="A357" s="15"/>
      <c r="B357" s="86"/>
      <c r="C357" s="86"/>
      <c r="D357" s="15" t="s">
        <v>53</v>
      </c>
      <c r="E357" s="15">
        <v>6.3</v>
      </c>
      <c r="F357" s="15">
        <v>5.4</v>
      </c>
      <c r="G357" s="15">
        <v>7</v>
      </c>
      <c r="H357" s="15">
        <v>6</v>
      </c>
    </row>
    <row r="358" spans="1:8" ht="12.75" customHeight="1" x14ac:dyDescent="0.2">
      <c r="A358" s="15"/>
      <c r="B358" s="86"/>
      <c r="C358" s="86"/>
      <c r="D358" s="15" t="s">
        <v>25</v>
      </c>
      <c r="E358" s="15">
        <v>2.9</v>
      </c>
      <c r="F358" s="15">
        <v>2.9</v>
      </c>
      <c r="G358" s="15">
        <v>3.2</v>
      </c>
      <c r="H358" s="15">
        <v>3.2</v>
      </c>
    </row>
    <row r="359" spans="1:8" ht="12.75" customHeight="1" x14ac:dyDescent="0.2">
      <c r="A359" s="15"/>
      <c r="B359" s="86"/>
      <c r="C359" s="86"/>
      <c r="D359" s="15" t="s">
        <v>24</v>
      </c>
      <c r="E359" s="15">
        <v>67.5</v>
      </c>
      <c r="F359" s="15">
        <v>54</v>
      </c>
      <c r="G359" s="15">
        <v>75</v>
      </c>
      <c r="H359" s="15">
        <v>60</v>
      </c>
    </row>
    <row r="360" spans="1:8" ht="12.75" customHeight="1" x14ac:dyDescent="0.2">
      <c r="A360" s="15"/>
      <c r="B360" s="86"/>
      <c r="C360" s="86"/>
      <c r="D360" s="26" t="s">
        <v>36</v>
      </c>
      <c r="E360" s="26"/>
      <c r="F360" s="26">
        <v>50</v>
      </c>
      <c r="G360" s="26"/>
      <c r="H360" s="26">
        <v>50</v>
      </c>
    </row>
    <row r="361" spans="1:8" ht="12.75" customHeight="1" x14ac:dyDescent="0.2">
      <c r="A361" s="15"/>
      <c r="B361" s="86"/>
      <c r="C361" s="86"/>
      <c r="D361" s="15" t="s">
        <v>35</v>
      </c>
      <c r="E361" s="15">
        <v>1.3</v>
      </c>
      <c r="F361" s="15">
        <v>1.3</v>
      </c>
      <c r="G361" s="15">
        <v>1.3</v>
      </c>
      <c r="H361" s="15">
        <v>1.3</v>
      </c>
    </row>
    <row r="362" spans="1:8" ht="12.75" customHeight="1" x14ac:dyDescent="0.2">
      <c r="A362" s="15"/>
      <c r="B362" s="86"/>
      <c r="C362" s="86"/>
      <c r="D362" s="15" t="s">
        <v>25</v>
      </c>
      <c r="E362" s="15">
        <v>1.2</v>
      </c>
      <c r="F362" s="15">
        <v>1.2</v>
      </c>
      <c r="G362" s="15">
        <v>1.2</v>
      </c>
      <c r="H362" s="15">
        <v>1.2</v>
      </c>
    </row>
    <row r="363" spans="1:8" ht="12.75" customHeight="1" x14ac:dyDescent="0.2">
      <c r="A363" s="15"/>
      <c r="B363" s="86"/>
      <c r="C363" s="86"/>
      <c r="D363" s="15" t="s">
        <v>12</v>
      </c>
      <c r="E363" s="15">
        <v>18</v>
      </c>
      <c r="F363" s="15">
        <v>18</v>
      </c>
      <c r="G363" s="15">
        <v>18</v>
      </c>
      <c r="H363" s="15">
        <v>18</v>
      </c>
    </row>
    <row r="364" spans="1:8" ht="12.75" customHeight="1" x14ac:dyDescent="0.2">
      <c r="A364" s="15" t="s">
        <v>20</v>
      </c>
      <c r="B364" s="15">
        <v>150</v>
      </c>
      <c r="C364" s="15">
        <v>180</v>
      </c>
      <c r="D364" s="15" t="s">
        <v>11</v>
      </c>
      <c r="E364" s="15">
        <v>170</v>
      </c>
      <c r="F364" s="15">
        <v>126</v>
      </c>
      <c r="G364" s="15">
        <v>203.4</v>
      </c>
      <c r="H364" s="15">
        <v>151</v>
      </c>
    </row>
    <row r="365" spans="1:8" x14ac:dyDescent="0.2">
      <c r="A365" s="15"/>
      <c r="B365" s="15"/>
      <c r="C365" s="15"/>
      <c r="D365" s="15" t="s">
        <v>25</v>
      </c>
      <c r="E365" s="15">
        <v>6.7</v>
      </c>
      <c r="F365" s="15">
        <v>6.7</v>
      </c>
      <c r="G365" s="15">
        <v>8</v>
      </c>
      <c r="H365" s="15">
        <v>8</v>
      </c>
    </row>
    <row r="366" spans="1:8" x14ac:dyDescent="0.2">
      <c r="A366" s="65"/>
      <c r="B366" s="65"/>
      <c r="C366" s="65"/>
      <c r="D366" s="15" t="s">
        <v>4</v>
      </c>
      <c r="E366" s="15">
        <v>24</v>
      </c>
      <c r="F366" s="15">
        <v>24</v>
      </c>
      <c r="G366" s="15">
        <v>29</v>
      </c>
      <c r="H366" s="15">
        <v>29</v>
      </c>
    </row>
    <row r="367" spans="1:8" x14ac:dyDescent="0.2">
      <c r="A367" s="59" t="s">
        <v>338</v>
      </c>
      <c r="B367" s="14">
        <v>200</v>
      </c>
      <c r="C367" s="14">
        <v>200</v>
      </c>
      <c r="D367" s="59" t="s">
        <v>339</v>
      </c>
      <c r="E367" s="61">
        <v>200</v>
      </c>
      <c r="F367" s="61">
        <v>200</v>
      </c>
      <c r="G367" s="61">
        <v>200</v>
      </c>
      <c r="H367" s="61">
        <v>200</v>
      </c>
    </row>
    <row r="368" spans="1:8" x14ac:dyDescent="0.2">
      <c r="A368" s="15" t="s">
        <v>195</v>
      </c>
      <c r="B368" s="75">
        <v>40</v>
      </c>
      <c r="C368" s="75">
        <v>60</v>
      </c>
      <c r="D368" s="15" t="s">
        <v>28</v>
      </c>
      <c r="E368" s="15">
        <v>40</v>
      </c>
      <c r="F368" s="15">
        <v>40</v>
      </c>
      <c r="G368" s="15">
        <v>60</v>
      </c>
      <c r="H368" s="15">
        <v>60</v>
      </c>
    </row>
    <row r="369" spans="1:8" x14ac:dyDescent="0.2">
      <c r="A369" s="15" t="s">
        <v>33</v>
      </c>
      <c r="B369" s="15">
        <v>50</v>
      </c>
      <c r="C369" s="15">
        <v>80</v>
      </c>
      <c r="D369" s="15" t="s">
        <v>15</v>
      </c>
      <c r="E369" s="15">
        <v>50</v>
      </c>
      <c r="F369" s="15">
        <v>50</v>
      </c>
      <c r="G369" s="15">
        <v>80</v>
      </c>
      <c r="H369" s="15">
        <v>80</v>
      </c>
    </row>
    <row r="370" spans="1:8" x14ac:dyDescent="0.2">
      <c r="A370" s="15" t="s">
        <v>88</v>
      </c>
      <c r="B370" s="15">
        <v>150</v>
      </c>
      <c r="C370" s="15">
        <v>150</v>
      </c>
      <c r="D370" s="15" t="s">
        <v>17</v>
      </c>
      <c r="E370" s="15">
        <v>150</v>
      </c>
      <c r="F370" s="15">
        <v>150</v>
      </c>
      <c r="G370" s="15">
        <v>150</v>
      </c>
      <c r="H370" s="15">
        <v>150</v>
      </c>
    </row>
    <row r="371" spans="1:8" ht="14.25" customHeight="1" x14ac:dyDescent="0.2">
      <c r="A371" s="119" t="s">
        <v>227</v>
      </c>
      <c r="B371" s="119"/>
      <c r="C371" s="119"/>
      <c r="D371" s="119"/>
      <c r="E371" s="71"/>
      <c r="F371" s="71"/>
      <c r="G371" s="71"/>
      <c r="H371" s="72"/>
    </row>
    <row r="372" spans="1:8" ht="15.75" customHeight="1" x14ac:dyDescent="0.2">
      <c r="A372" s="119" t="s">
        <v>230</v>
      </c>
      <c r="B372" s="119"/>
      <c r="C372" s="119"/>
      <c r="D372" s="119"/>
      <c r="E372" s="119"/>
      <c r="F372" s="119"/>
      <c r="G372" s="119"/>
      <c r="H372" s="119"/>
    </row>
    <row r="373" spans="1:8" x14ac:dyDescent="0.2">
      <c r="A373" s="119" t="s">
        <v>255</v>
      </c>
      <c r="B373" s="119"/>
      <c r="C373" s="119"/>
      <c r="D373" s="119"/>
      <c r="E373" s="119"/>
      <c r="F373" s="119"/>
      <c r="G373" s="119"/>
      <c r="H373" s="119"/>
    </row>
    <row r="374" spans="1:8" ht="13.5" customHeight="1" x14ac:dyDescent="0.2">
      <c r="A374" s="122" t="s">
        <v>157</v>
      </c>
      <c r="B374" s="122"/>
      <c r="C374" s="122"/>
      <c r="D374" s="58"/>
      <c r="E374" s="122"/>
      <c r="F374" s="122"/>
      <c r="G374" s="122"/>
      <c r="H374" s="58"/>
    </row>
    <row r="375" spans="1:8" x14ac:dyDescent="0.2">
      <c r="A375" s="15" t="s">
        <v>126</v>
      </c>
      <c r="B375" s="15">
        <v>50</v>
      </c>
      <c r="C375" s="15">
        <v>50</v>
      </c>
      <c r="D375" s="15" t="s">
        <v>198</v>
      </c>
      <c r="E375" s="15">
        <v>52.3</v>
      </c>
      <c r="F375" s="15">
        <v>50</v>
      </c>
      <c r="G375" s="15">
        <v>52.6</v>
      </c>
      <c r="H375" s="15">
        <v>50</v>
      </c>
    </row>
    <row r="376" spans="1:8" x14ac:dyDescent="0.2">
      <c r="A376" s="61" t="s">
        <v>316</v>
      </c>
      <c r="B376" s="61">
        <v>150</v>
      </c>
      <c r="C376" s="61">
        <v>200</v>
      </c>
      <c r="D376" s="61" t="s">
        <v>13</v>
      </c>
      <c r="E376" s="61">
        <v>88</v>
      </c>
      <c r="F376" s="61">
        <v>64</v>
      </c>
      <c r="G376" s="61">
        <v>110</v>
      </c>
      <c r="H376" s="61">
        <v>81</v>
      </c>
    </row>
    <row r="377" spans="1:8" x14ac:dyDescent="0.2">
      <c r="A377" s="61" t="s">
        <v>317</v>
      </c>
      <c r="B377" s="105"/>
      <c r="C377" s="105"/>
      <c r="D377" s="61" t="s">
        <v>318</v>
      </c>
      <c r="E377" s="61"/>
      <c r="F377" s="61">
        <v>40</v>
      </c>
      <c r="G377" s="61"/>
      <c r="H377" s="61">
        <v>50</v>
      </c>
    </row>
    <row r="378" spans="1:8" x14ac:dyDescent="0.2">
      <c r="A378" s="105"/>
      <c r="B378" s="107"/>
      <c r="C378" s="107"/>
      <c r="D378" s="61" t="s">
        <v>8</v>
      </c>
      <c r="E378" s="61">
        <v>18.600000000000001</v>
      </c>
      <c r="F378" s="61">
        <v>15</v>
      </c>
      <c r="G378" s="61">
        <v>24.8</v>
      </c>
      <c r="H378" s="61">
        <v>20</v>
      </c>
    </row>
    <row r="379" spans="1:8" x14ac:dyDescent="0.2">
      <c r="A379" s="105"/>
      <c r="B379" s="107"/>
      <c r="C379" s="108"/>
      <c r="D379" s="61" t="s">
        <v>25</v>
      </c>
      <c r="E379" s="61">
        <v>6</v>
      </c>
      <c r="F379" s="61">
        <v>6</v>
      </c>
      <c r="G379" s="61">
        <v>8</v>
      </c>
      <c r="H379" s="61">
        <v>8</v>
      </c>
    </row>
    <row r="380" spans="1:8" x14ac:dyDescent="0.2">
      <c r="A380" s="105"/>
      <c r="B380" s="108"/>
      <c r="C380" s="108"/>
      <c r="D380" s="61" t="s">
        <v>162</v>
      </c>
      <c r="E380" s="61">
        <v>7.2</v>
      </c>
      <c r="F380" s="61">
        <v>6</v>
      </c>
      <c r="G380" s="61">
        <v>9.6</v>
      </c>
      <c r="H380" s="61">
        <v>8</v>
      </c>
    </row>
    <row r="381" spans="1:8" x14ac:dyDescent="0.2">
      <c r="A381" s="109"/>
      <c r="B381" s="109"/>
      <c r="C381" s="109"/>
      <c r="D381" s="61" t="s">
        <v>45</v>
      </c>
      <c r="E381" s="61">
        <v>41</v>
      </c>
      <c r="F381" s="61">
        <v>41</v>
      </c>
      <c r="G381" s="61">
        <v>54</v>
      </c>
      <c r="H381" s="61">
        <v>54</v>
      </c>
    </row>
    <row r="382" spans="1:8" x14ac:dyDescent="0.2">
      <c r="A382" s="15" t="s">
        <v>142</v>
      </c>
      <c r="B382" s="15">
        <v>200</v>
      </c>
      <c r="C382" s="15">
        <v>200</v>
      </c>
      <c r="D382" s="15" t="s">
        <v>167</v>
      </c>
      <c r="E382" s="15">
        <v>4</v>
      </c>
      <c r="F382" s="15">
        <v>4</v>
      </c>
      <c r="G382" s="15">
        <v>4</v>
      </c>
      <c r="H382" s="15">
        <v>4</v>
      </c>
    </row>
    <row r="383" spans="1:8" x14ac:dyDescent="0.2">
      <c r="A383" s="15" t="s">
        <v>141</v>
      </c>
      <c r="B383" s="15"/>
      <c r="C383" s="15"/>
      <c r="D383" s="15" t="s">
        <v>4</v>
      </c>
      <c r="E383" s="15">
        <v>100</v>
      </c>
      <c r="F383" s="15">
        <v>100</v>
      </c>
      <c r="G383" s="15">
        <v>100</v>
      </c>
      <c r="H383" s="15">
        <v>100</v>
      </c>
    </row>
    <row r="384" spans="1:8" x14ac:dyDescent="0.2">
      <c r="A384" s="15"/>
      <c r="B384" s="15"/>
      <c r="C384" s="15"/>
      <c r="D384" s="15" t="s">
        <v>64</v>
      </c>
      <c r="E384" s="15">
        <v>120</v>
      </c>
      <c r="F384" s="15">
        <v>120</v>
      </c>
      <c r="G384" s="15">
        <v>120</v>
      </c>
      <c r="H384" s="15">
        <v>120</v>
      </c>
    </row>
    <row r="385" spans="1:8" x14ac:dyDescent="0.2">
      <c r="A385" s="15"/>
      <c r="B385" s="15"/>
      <c r="C385" s="15"/>
      <c r="D385" s="15" t="s">
        <v>6</v>
      </c>
      <c r="E385" s="15">
        <v>10</v>
      </c>
      <c r="F385" s="15">
        <v>10</v>
      </c>
      <c r="G385" s="15">
        <v>10</v>
      </c>
      <c r="H385" s="15">
        <v>10</v>
      </c>
    </row>
    <row r="386" spans="1:8" x14ac:dyDescent="0.2">
      <c r="A386" s="15" t="s">
        <v>340</v>
      </c>
      <c r="B386" s="75">
        <v>40</v>
      </c>
      <c r="C386" s="75">
        <v>60</v>
      </c>
      <c r="D386" s="15" t="s">
        <v>341</v>
      </c>
      <c r="E386" s="15">
        <v>40</v>
      </c>
      <c r="F386" s="15">
        <v>40</v>
      </c>
      <c r="G386" s="15">
        <v>60</v>
      </c>
      <c r="H386" s="15">
        <v>60</v>
      </c>
    </row>
    <row r="387" spans="1:8" x14ac:dyDescent="0.2">
      <c r="A387" s="61" t="s">
        <v>101</v>
      </c>
      <c r="B387" s="103">
        <v>10</v>
      </c>
      <c r="C387" s="61">
        <v>15</v>
      </c>
      <c r="D387" s="61" t="s">
        <v>23</v>
      </c>
      <c r="E387" s="61">
        <v>10.199999999999999</v>
      </c>
      <c r="F387" s="61">
        <v>10</v>
      </c>
      <c r="G387" s="61">
        <v>15.3</v>
      </c>
      <c r="H387" s="61">
        <v>15</v>
      </c>
    </row>
    <row r="388" spans="1:8" x14ac:dyDescent="0.2">
      <c r="A388" s="15" t="s">
        <v>88</v>
      </c>
      <c r="B388" s="15">
        <v>150</v>
      </c>
      <c r="C388" s="15">
        <v>150</v>
      </c>
      <c r="D388" s="15" t="s">
        <v>17</v>
      </c>
      <c r="E388" s="15">
        <v>150</v>
      </c>
      <c r="F388" s="15">
        <v>150</v>
      </c>
      <c r="G388" s="15">
        <v>150</v>
      </c>
      <c r="H388" s="15">
        <v>150</v>
      </c>
    </row>
    <row r="389" spans="1:8" x14ac:dyDescent="0.2">
      <c r="A389" s="119" t="s">
        <v>228</v>
      </c>
      <c r="B389" s="119"/>
      <c r="C389" s="119"/>
      <c r="D389" s="119"/>
      <c r="E389" s="119"/>
      <c r="F389" s="119"/>
      <c r="G389" s="119"/>
      <c r="H389" s="119"/>
    </row>
    <row r="390" spans="1:8" x14ac:dyDescent="0.2">
      <c r="A390" s="122" t="s">
        <v>7</v>
      </c>
      <c r="B390" s="122"/>
      <c r="C390" s="122"/>
      <c r="D390" s="88"/>
      <c r="E390" s="122"/>
      <c r="F390" s="122"/>
      <c r="G390" s="122"/>
      <c r="H390" s="88"/>
    </row>
    <row r="391" spans="1:8" x14ac:dyDescent="0.2">
      <c r="A391" s="15" t="s">
        <v>59</v>
      </c>
      <c r="B391" s="15">
        <v>60</v>
      </c>
      <c r="C391" s="15">
        <v>100</v>
      </c>
      <c r="D391" s="15" t="s">
        <v>11</v>
      </c>
      <c r="E391" s="15">
        <v>40.9</v>
      </c>
      <c r="F391" s="15">
        <v>29.4</v>
      </c>
      <c r="G391" s="15">
        <v>68.099999999999994</v>
      </c>
      <c r="H391" s="15">
        <v>49</v>
      </c>
    </row>
    <row r="392" spans="1:8" x14ac:dyDescent="0.2">
      <c r="A392" s="15" t="s">
        <v>67</v>
      </c>
      <c r="B392" s="15"/>
      <c r="C392" s="15"/>
      <c r="D392" s="15" t="s">
        <v>325</v>
      </c>
      <c r="E392" s="15">
        <v>15.7</v>
      </c>
      <c r="F392" s="15">
        <v>10.199999999999999</v>
      </c>
      <c r="G392" s="15">
        <v>26.2</v>
      </c>
      <c r="H392" s="15">
        <v>17</v>
      </c>
    </row>
    <row r="393" spans="1:8" x14ac:dyDescent="0.2">
      <c r="A393" s="15" t="s">
        <v>324</v>
      </c>
      <c r="B393" s="15"/>
      <c r="C393" s="15"/>
      <c r="D393" s="15" t="s">
        <v>32</v>
      </c>
      <c r="E393" s="15">
        <v>18</v>
      </c>
      <c r="F393" s="15">
        <v>14.4</v>
      </c>
      <c r="G393" s="15">
        <v>30</v>
      </c>
      <c r="H393" s="15">
        <v>24</v>
      </c>
    </row>
    <row r="394" spans="1:8" x14ac:dyDescent="0.2">
      <c r="A394" s="24"/>
      <c r="B394" s="15"/>
      <c r="C394" s="15"/>
      <c r="D394" s="15" t="s">
        <v>162</v>
      </c>
      <c r="E394" s="15">
        <v>3.6</v>
      </c>
      <c r="F394" s="15">
        <v>3</v>
      </c>
      <c r="G394" s="15">
        <v>6</v>
      </c>
      <c r="H394" s="15">
        <v>5</v>
      </c>
    </row>
    <row r="395" spans="1:8" x14ac:dyDescent="0.2">
      <c r="A395" s="24"/>
      <c r="B395" s="15"/>
      <c r="C395" s="15"/>
      <c r="D395" s="15" t="s">
        <v>193</v>
      </c>
      <c r="E395" s="15">
        <v>3.6</v>
      </c>
      <c r="F395" s="15">
        <v>3.6</v>
      </c>
      <c r="G395" s="15">
        <v>6</v>
      </c>
      <c r="H395" s="15">
        <v>6</v>
      </c>
    </row>
    <row r="396" spans="1:8" x14ac:dyDescent="0.2">
      <c r="A396" s="30" t="s">
        <v>309</v>
      </c>
      <c r="B396" s="29" t="s">
        <v>279</v>
      </c>
      <c r="C396" s="29" t="s">
        <v>223</v>
      </c>
      <c r="D396" s="15" t="s">
        <v>310</v>
      </c>
      <c r="E396" s="15">
        <v>16</v>
      </c>
      <c r="F396" s="15">
        <v>16</v>
      </c>
      <c r="G396" s="15">
        <v>20</v>
      </c>
      <c r="H396" s="15">
        <v>20</v>
      </c>
    </row>
    <row r="397" spans="1:8" x14ac:dyDescent="0.2">
      <c r="A397" s="30" t="s">
        <v>363</v>
      </c>
      <c r="B397" s="29"/>
      <c r="C397" s="29"/>
      <c r="D397" s="15" t="s">
        <v>8</v>
      </c>
      <c r="E397" s="15">
        <v>10</v>
      </c>
      <c r="F397" s="15">
        <v>8</v>
      </c>
      <c r="G397" s="15">
        <v>12.5</v>
      </c>
      <c r="H397" s="15">
        <v>8</v>
      </c>
    </row>
    <row r="398" spans="1:8" s="3" customFormat="1" x14ac:dyDescent="0.2">
      <c r="A398" s="24"/>
      <c r="B398" s="29"/>
      <c r="C398" s="29"/>
      <c r="D398" s="15" t="s">
        <v>53</v>
      </c>
      <c r="E398" s="15">
        <v>9.6</v>
      </c>
      <c r="F398" s="15">
        <v>8</v>
      </c>
      <c r="G398" s="15">
        <v>12</v>
      </c>
      <c r="H398" s="15">
        <v>10</v>
      </c>
    </row>
    <row r="399" spans="1:8" s="3" customFormat="1" x14ac:dyDescent="0.2">
      <c r="A399" s="24"/>
      <c r="B399" s="29"/>
      <c r="C399" s="29"/>
      <c r="D399" s="15" t="s">
        <v>193</v>
      </c>
      <c r="E399" s="15">
        <v>4</v>
      </c>
      <c r="F399" s="15">
        <v>4</v>
      </c>
      <c r="G399" s="15">
        <v>5</v>
      </c>
      <c r="H399" s="15">
        <v>5</v>
      </c>
    </row>
    <row r="400" spans="1:8" s="3" customFormat="1" x14ac:dyDescent="0.2">
      <c r="A400" s="24"/>
      <c r="B400" s="29"/>
      <c r="C400" s="29"/>
      <c r="D400" s="15" t="s">
        <v>69</v>
      </c>
      <c r="E400" s="15">
        <v>1.2</v>
      </c>
      <c r="F400" s="15">
        <v>1.2</v>
      </c>
      <c r="G400" s="15">
        <v>1.5</v>
      </c>
      <c r="H400" s="15">
        <v>1.5</v>
      </c>
    </row>
    <row r="401" spans="1:8" s="3" customFormat="1" x14ac:dyDescent="0.2">
      <c r="A401" s="24"/>
      <c r="B401" s="29"/>
      <c r="C401" s="29"/>
      <c r="D401" s="15" t="s">
        <v>72</v>
      </c>
      <c r="E401" s="15">
        <v>40</v>
      </c>
      <c r="F401" s="15">
        <v>25</v>
      </c>
      <c r="G401" s="15">
        <v>64</v>
      </c>
      <c r="H401" s="15">
        <v>40</v>
      </c>
    </row>
    <row r="402" spans="1:8" s="3" customFormat="1" x14ac:dyDescent="0.2">
      <c r="A402" s="24"/>
      <c r="B402" s="29"/>
      <c r="C402" s="29"/>
      <c r="D402" s="15" t="s">
        <v>311</v>
      </c>
      <c r="E402" s="15">
        <v>190</v>
      </c>
      <c r="F402" s="15">
        <v>190</v>
      </c>
      <c r="G402" s="15">
        <v>238</v>
      </c>
      <c r="H402" s="15">
        <v>238</v>
      </c>
    </row>
    <row r="403" spans="1:8" s="3" customFormat="1" x14ac:dyDescent="0.2">
      <c r="A403" s="15" t="s">
        <v>305</v>
      </c>
      <c r="B403" s="29">
        <v>110</v>
      </c>
      <c r="C403" s="29">
        <v>125</v>
      </c>
      <c r="D403" s="15" t="s">
        <v>108</v>
      </c>
      <c r="E403" s="15">
        <v>124</v>
      </c>
      <c r="F403" s="15">
        <v>88.3</v>
      </c>
      <c r="G403" s="15">
        <v>133</v>
      </c>
      <c r="H403" s="15">
        <v>111</v>
      </c>
    </row>
    <row r="404" spans="1:8" s="3" customFormat="1" x14ac:dyDescent="0.2">
      <c r="A404" s="17" t="s">
        <v>306</v>
      </c>
      <c r="B404" s="90"/>
      <c r="C404" s="90"/>
      <c r="D404" s="17" t="s">
        <v>193</v>
      </c>
      <c r="E404" s="15">
        <v>6.1</v>
      </c>
      <c r="F404" s="15">
        <v>6.1</v>
      </c>
      <c r="G404" s="15">
        <v>6.9</v>
      </c>
      <c r="H404" s="15">
        <v>6.9</v>
      </c>
    </row>
    <row r="405" spans="1:8" s="3" customFormat="1" x14ac:dyDescent="0.2">
      <c r="A405" s="17" t="s">
        <v>291</v>
      </c>
      <c r="B405" s="90"/>
      <c r="C405" s="90"/>
      <c r="D405" s="17" t="s">
        <v>307</v>
      </c>
      <c r="E405" s="15"/>
      <c r="F405" s="15">
        <v>60</v>
      </c>
      <c r="G405" s="15"/>
      <c r="H405" s="15">
        <v>75</v>
      </c>
    </row>
    <row r="406" spans="1:8" s="3" customFormat="1" x14ac:dyDescent="0.2">
      <c r="A406" s="17"/>
      <c r="B406" s="90"/>
      <c r="C406" s="90"/>
      <c r="D406" s="18" t="s">
        <v>75</v>
      </c>
      <c r="E406" s="15"/>
      <c r="F406" s="18">
        <v>50</v>
      </c>
      <c r="G406" s="18"/>
      <c r="H406" s="18">
        <v>50</v>
      </c>
    </row>
    <row r="407" spans="1:8" s="3" customFormat="1" x14ac:dyDescent="0.2">
      <c r="A407" s="17"/>
      <c r="B407" s="90"/>
      <c r="C407" s="90"/>
      <c r="D407" s="15" t="s">
        <v>4</v>
      </c>
      <c r="E407" s="15">
        <v>40</v>
      </c>
      <c r="F407" s="15">
        <v>40</v>
      </c>
      <c r="G407" s="15">
        <v>40</v>
      </c>
      <c r="H407" s="15">
        <v>40</v>
      </c>
    </row>
    <row r="408" spans="1:8" s="3" customFormat="1" x14ac:dyDescent="0.2">
      <c r="A408" s="17"/>
      <c r="B408" s="90"/>
      <c r="C408" s="90"/>
      <c r="D408" s="15" t="s">
        <v>64</v>
      </c>
      <c r="E408" s="15">
        <v>12.5</v>
      </c>
      <c r="F408" s="15">
        <v>12.5</v>
      </c>
      <c r="G408" s="15">
        <v>12.5</v>
      </c>
      <c r="H408" s="15">
        <v>12.5</v>
      </c>
    </row>
    <row r="409" spans="1:8" s="3" customFormat="1" x14ac:dyDescent="0.2">
      <c r="A409" s="17"/>
      <c r="B409" s="90"/>
      <c r="C409" s="90"/>
      <c r="D409" s="15" t="s">
        <v>35</v>
      </c>
      <c r="E409" s="15">
        <v>2.5</v>
      </c>
      <c r="F409" s="15">
        <v>2.5</v>
      </c>
      <c r="G409" s="15">
        <v>2.5</v>
      </c>
      <c r="H409" s="15">
        <v>2.5</v>
      </c>
    </row>
    <row r="410" spans="1:8" s="3" customFormat="1" x14ac:dyDescent="0.2">
      <c r="A410" s="17"/>
      <c r="B410" s="90"/>
      <c r="C410" s="90"/>
      <c r="D410" s="15" t="s">
        <v>25</v>
      </c>
      <c r="E410" s="15">
        <v>2.5</v>
      </c>
      <c r="F410" s="15">
        <v>2.5</v>
      </c>
      <c r="G410" s="15">
        <v>2.5</v>
      </c>
      <c r="H410" s="15">
        <v>2.5</v>
      </c>
    </row>
    <row r="411" spans="1:8" s="3" customFormat="1" x14ac:dyDescent="0.2">
      <c r="A411" s="17"/>
      <c r="B411" s="90"/>
      <c r="C411" s="90"/>
      <c r="D411" s="15" t="s">
        <v>6</v>
      </c>
      <c r="E411" s="15">
        <v>0.5</v>
      </c>
      <c r="F411" s="15">
        <v>0.5</v>
      </c>
      <c r="G411" s="15">
        <v>0.5</v>
      </c>
      <c r="H411" s="15">
        <v>0.5</v>
      </c>
    </row>
    <row r="412" spans="1:8" s="3" customFormat="1" x14ac:dyDescent="0.2">
      <c r="A412" s="15" t="s">
        <v>20</v>
      </c>
      <c r="B412" s="15">
        <v>150</v>
      </c>
      <c r="C412" s="15">
        <v>180</v>
      </c>
      <c r="D412" s="15" t="s">
        <v>11</v>
      </c>
      <c r="E412" s="15">
        <v>170</v>
      </c>
      <c r="F412" s="15">
        <v>126</v>
      </c>
      <c r="G412" s="15">
        <v>203.4</v>
      </c>
      <c r="H412" s="15">
        <v>151</v>
      </c>
    </row>
    <row r="413" spans="1:8" s="3" customFormat="1" x14ac:dyDescent="0.2">
      <c r="A413" s="15"/>
      <c r="B413" s="15"/>
      <c r="C413" s="15"/>
      <c r="D413" s="15" t="s">
        <v>25</v>
      </c>
      <c r="E413" s="15">
        <v>6.7</v>
      </c>
      <c r="F413" s="15">
        <v>6.7</v>
      </c>
      <c r="G413" s="15">
        <v>8</v>
      </c>
      <c r="H413" s="15">
        <v>8</v>
      </c>
    </row>
    <row r="414" spans="1:8" s="3" customFormat="1" x14ac:dyDescent="0.2">
      <c r="A414" s="65"/>
      <c r="B414" s="65"/>
      <c r="C414" s="65"/>
      <c r="D414" s="15" t="s">
        <v>4</v>
      </c>
      <c r="E414" s="15">
        <v>24</v>
      </c>
      <c r="F414" s="15">
        <v>24</v>
      </c>
      <c r="G414" s="15">
        <v>29</v>
      </c>
      <c r="H414" s="15">
        <v>29</v>
      </c>
    </row>
    <row r="415" spans="1:8" s="3" customFormat="1" x14ac:dyDescent="0.2">
      <c r="A415" s="15" t="s">
        <v>199</v>
      </c>
      <c r="B415" s="15">
        <v>200</v>
      </c>
      <c r="C415" s="15">
        <v>200</v>
      </c>
      <c r="D415" s="15" t="s">
        <v>371</v>
      </c>
      <c r="E415" s="15">
        <v>20</v>
      </c>
      <c r="F415" s="15">
        <v>24</v>
      </c>
      <c r="G415" s="15">
        <v>20</v>
      </c>
      <c r="H415" s="15">
        <v>24</v>
      </c>
    </row>
    <row r="416" spans="1:8" s="3" customFormat="1" x14ac:dyDescent="0.2">
      <c r="A416" s="15" t="s">
        <v>200</v>
      </c>
      <c r="B416" s="18"/>
      <c r="C416" s="15"/>
      <c r="D416" s="15" t="s">
        <v>6</v>
      </c>
      <c r="E416" s="15">
        <v>12</v>
      </c>
      <c r="F416" s="15">
        <v>12</v>
      </c>
      <c r="G416" s="15">
        <v>12</v>
      </c>
      <c r="H416" s="15">
        <v>12</v>
      </c>
    </row>
    <row r="417" spans="1:8" s="3" customFormat="1" x14ac:dyDescent="0.2">
      <c r="A417" s="79"/>
      <c r="B417" s="14"/>
      <c r="C417" s="14"/>
      <c r="D417" s="14" t="s">
        <v>64</v>
      </c>
      <c r="E417" s="14">
        <v>202</v>
      </c>
      <c r="F417" s="14">
        <v>202</v>
      </c>
      <c r="G417" s="14">
        <v>202</v>
      </c>
      <c r="H417" s="14">
        <v>202</v>
      </c>
    </row>
    <row r="418" spans="1:8" s="3" customFormat="1" x14ac:dyDescent="0.2">
      <c r="A418" s="30"/>
      <c r="B418" s="15"/>
      <c r="C418" s="15"/>
      <c r="D418" s="15" t="s">
        <v>78</v>
      </c>
      <c r="E418" s="15">
        <v>0.2</v>
      </c>
      <c r="F418" s="15">
        <v>0.2</v>
      </c>
      <c r="G418" s="15">
        <v>0.2</v>
      </c>
      <c r="H418" s="15">
        <v>0.2</v>
      </c>
    </row>
    <row r="419" spans="1:8" s="3" customFormat="1" x14ac:dyDescent="0.2">
      <c r="A419" s="15" t="s">
        <v>195</v>
      </c>
      <c r="B419" s="75">
        <v>40</v>
      </c>
      <c r="C419" s="75">
        <v>60</v>
      </c>
      <c r="D419" s="15" t="s">
        <v>28</v>
      </c>
      <c r="E419" s="15">
        <v>40</v>
      </c>
      <c r="F419" s="15">
        <v>40</v>
      </c>
      <c r="G419" s="15">
        <v>60</v>
      </c>
      <c r="H419" s="15">
        <v>60</v>
      </c>
    </row>
    <row r="420" spans="1:8" s="3" customFormat="1" x14ac:dyDescent="0.2">
      <c r="A420" s="15" t="s">
        <v>33</v>
      </c>
      <c r="B420" s="15">
        <v>45</v>
      </c>
      <c r="C420" s="15">
        <v>70</v>
      </c>
      <c r="D420" s="15" t="s">
        <v>15</v>
      </c>
      <c r="E420" s="15">
        <v>45</v>
      </c>
      <c r="F420" s="15">
        <v>45</v>
      </c>
      <c r="G420" s="15">
        <v>70</v>
      </c>
      <c r="H420" s="15">
        <v>70</v>
      </c>
    </row>
    <row r="421" spans="1:8" ht="15.75" customHeight="1" x14ac:dyDescent="0.2">
      <c r="A421" s="122" t="s">
        <v>227</v>
      </c>
      <c r="B421" s="122"/>
      <c r="C421" s="122"/>
      <c r="D421" s="122"/>
      <c r="E421" s="119"/>
      <c r="F421" s="119"/>
      <c r="G421" s="119"/>
      <c r="H421" s="119"/>
    </row>
    <row r="422" spans="1:8" ht="18.75" customHeight="1" x14ac:dyDescent="0.2">
      <c r="A422" s="119" t="s">
        <v>230</v>
      </c>
      <c r="B422" s="119"/>
      <c r="C422" s="119"/>
      <c r="D422" s="119"/>
      <c r="E422" s="119"/>
      <c r="F422" s="119"/>
      <c r="G422" s="119"/>
      <c r="H422" s="119"/>
    </row>
    <row r="423" spans="1:8" x14ac:dyDescent="0.2">
      <c r="A423" s="119" t="s">
        <v>256</v>
      </c>
      <c r="B423" s="119"/>
      <c r="C423" s="119"/>
      <c r="D423" s="119"/>
      <c r="E423" s="119"/>
      <c r="F423" s="119"/>
      <c r="G423" s="119"/>
      <c r="H423" s="119"/>
    </row>
    <row r="424" spans="1:8" x14ac:dyDescent="0.2">
      <c r="A424" s="122" t="s">
        <v>157</v>
      </c>
      <c r="B424" s="122"/>
      <c r="C424" s="122"/>
      <c r="D424" s="18"/>
      <c r="E424" s="18"/>
      <c r="F424" s="18"/>
      <c r="G424" s="18"/>
      <c r="H424" s="18"/>
    </row>
    <row r="425" spans="1:8" x14ac:dyDescent="0.2">
      <c r="A425" s="15" t="s">
        <v>130</v>
      </c>
      <c r="B425" s="15">
        <v>50</v>
      </c>
      <c r="C425" s="15">
        <v>70</v>
      </c>
      <c r="D425" s="15" t="s">
        <v>3</v>
      </c>
      <c r="E425" s="15">
        <v>37.1</v>
      </c>
      <c r="F425" s="15">
        <v>31.7</v>
      </c>
      <c r="G425" s="15">
        <v>52</v>
      </c>
      <c r="H425" s="15">
        <v>44.4</v>
      </c>
    </row>
    <row r="426" spans="1:8" x14ac:dyDescent="0.2">
      <c r="A426" s="15"/>
      <c r="B426" s="15"/>
      <c r="C426" s="15"/>
      <c r="D426" s="15" t="s">
        <v>4</v>
      </c>
      <c r="E426" s="15">
        <v>19</v>
      </c>
      <c r="F426" s="15">
        <v>19</v>
      </c>
      <c r="G426" s="15">
        <v>26</v>
      </c>
      <c r="H426" s="15">
        <v>26</v>
      </c>
    </row>
    <row r="427" spans="1:8" x14ac:dyDescent="0.2">
      <c r="A427" s="15"/>
      <c r="B427" s="15"/>
      <c r="C427" s="15"/>
      <c r="D427" s="15" t="s">
        <v>25</v>
      </c>
      <c r="E427" s="15">
        <v>2</v>
      </c>
      <c r="F427" s="15">
        <v>2</v>
      </c>
      <c r="G427" s="15">
        <v>3</v>
      </c>
      <c r="H427" s="15">
        <v>3</v>
      </c>
    </row>
    <row r="428" spans="1:8" x14ac:dyDescent="0.2">
      <c r="A428" s="15" t="s">
        <v>168</v>
      </c>
      <c r="B428" s="15">
        <v>150</v>
      </c>
      <c r="C428" s="15">
        <v>180</v>
      </c>
      <c r="D428" s="15" t="s">
        <v>5</v>
      </c>
      <c r="E428" s="15">
        <v>30</v>
      </c>
      <c r="F428" s="15">
        <v>30</v>
      </c>
      <c r="G428" s="15">
        <v>36</v>
      </c>
      <c r="H428" s="15">
        <v>36</v>
      </c>
    </row>
    <row r="429" spans="1:8" x14ac:dyDescent="0.2">
      <c r="A429" s="15" t="s">
        <v>100</v>
      </c>
      <c r="B429" s="15"/>
      <c r="C429" s="15"/>
      <c r="D429" s="15" t="s">
        <v>4</v>
      </c>
      <c r="E429" s="15">
        <v>110</v>
      </c>
      <c r="F429" s="15">
        <v>110</v>
      </c>
      <c r="G429" s="15">
        <v>130</v>
      </c>
      <c r="H429" s="15">
        <v>130</v>
      </c>
    </row>
    <row r="430" spans="1:8" x14ac:dyDescent="0.2">
      <c r="A430" s="15"/>
      <c r="B430" s="15"/>
      <c r="C430" s="15"/>
      <c r="D430" s="15" t="s">
        <v>64</v>
      </c>
      <c r="E430" s="15">
        <v>42</v>
      </c>
      <c r="F430" s="15">
        <v>42</v>
      </c>
      <c r="G430" s="15">
        <v>50</v>
      </c>
      <c r="H430" s="15">
        <v>50</v>
      </c>
    </row>
    <row r="431" spans="1:8" x14ac:dyDescent="0.2">
      <c r="A431" s="15"/>
      <c r="B431" s="15"/>
      <c r="C431" s="15"/>
      <c r="D431" s="15" t="s">
        <v>6</v>
      </c>
      <c r="E431" s="15">
        <v>3.6</v>
      </c>
      <c r="F431" s="15">
        <v>3.6</v>
      </c>
      <c r="G431" s="15">
        <v>4.5</v>
      </c>
      <c r="H431" s="15">
        <v>4.5</v>
      </c>
    </row>
    <row r="432" spans="1:8" x14ac:dyDescent="0.2">
      <c r="A432" s="15"/>
      <c r="B432" s="15"/>
      <c r="C432" s="15"/>
      <c r="D432" s="15" t="s">
        <v>25</v>
      </c>
      <c r="E432" s="15">
        <v>3.7</v>
      </c>
      <c r="F432" s="15">
        <v>3.7</v>
      </c>
      <c r="G432" s="15">
        <v>4.5</v>
      </c>
      <c r="H432" s="15">
        <v>4.5</v>
      </c>
    </row>
    <row r="433" spans="1:8" x14ac:dyDescent="0.2">
      <c r="A433" s="15" t="s">
        <v>29</v>
      </c>
      <c r="B433" s="15">
        <v>200</v>
      </c>
      <c r="C433" s="15">
        <v>200</v>
      </c>
      <c r="D433" s="15" t="s">
        <v>30</v>
      </c>
      <c r="E433" s="15">
        <v>2.4</v>
      </c>
      <c r="F433" s="15">
        <v>2.4</v>
      </c>
      <c r="G433" s="15">
        <v>2.4</v>
      </c>
      <c r="H433" s="15">
        <v>2.4</v>
      </c>
    </row>
    <row r="434" spans="1:8" x14ac:dyDescent="0.2">
      <c r="A434" s="15"/>
      <c r="B434" s="15"/>
      <c r="C434" s="15"/>
      <c r="D434" s="15" t="s">
        <v>4</v>
      </c>
      <c r="E434" s="15">
        <v>100</v>
      </c>
      <c r="F434" s="15">
        <v>100</v>
      </c>
      <c r="G434" s="15">
        <v>100</v>
      </c>
      <c r="H434" s="15">
        <v>100</v>
      </c>
    </row>
    <row r="435" spans="1:8" x14ac:dyDescent="0.2">
      <c r="A435" s="15"/>
      <c r="B435" s="15"/>
      <c r="C435" s="15"/>
      <c r="D435" s="15" t="s">
        <v>6</v>
      </c>
      <c r="E435" s="15">
        <v>13</v>
      </c>
      <c r="F435" s="15">
        <v>13</v>
      </c>
      <c r="G435" s="15">
        <v>13</v>
      </c>
      <c r="H435" s="15">
        <v>13</v>
      </c>
    </row>
    <row r="436" spans="1:8" x14ac:dyDescent="0.2">
      <c r="A436" s="15"/>
      <c r="B436" s="15"/>
      <c r="C436" s="15"/>
      <c r="D436" s="15" t="s">
        <v>64</v>
      </c>
      <c r="E436" s="15">
        <v>120</v>
      </c>
      <c r="F436" s="15">
        <v>120</v>
      </c>
      <c r="G436" s="15">
        <v>120</v>
      </c>
      <c r="H436" s="15">
        <v>120</v>
      </c>
    </row>
    <row r="437" spans="1:8" x14ac:dyDescent="0.2">
      <c r="A437" s="15" t="s">
        <v>340</v>
      </c>
      <c r="B437" s="75">
        <v>40</v>
      </c>
      <c r="C437" s="75">
        <v>60</v>
      </c>
      <c r="D437" s="15" t="s">
        <v>341</v>
      </c>
      <c r="E437" s="15">
        <v>40</v>
      </c>
      <c r="F437" s="15">
        <v>40</v>
      </c>
      <c r="G437" s="15">
        <v>60</v>
      </c>
      <c r="H437" s="15">
        <v>60</v>
      </c>
    </row>
    <row r="438" spans="1:8" x14ac:dyDescent="0.2">
      <c r="A438" s="15" t="s">
        <v>258</v>
      </c>
      <c r="B438" s="15">
        <v>200</v>
      </c>
      <c r="C438" s="15">
        <v>200</v>
      </c>
      <c r="D438" s="15" t="s">
        <v>235</v>
      </c>
      <c r="E438" s="15">
        <v>206</v>
      </c>
      <c r="F438" s="15">
        <v>200</v>
      </c>
      <c r="G438" s="15">
        <v>206</v>
      </c>
      <c r="H438" s="15">
        <v>200</v>
      </c>
    </row>
    <row r="439" spans="1:8" x14ac:dyDescent="0.2">
      <c r="A439" s="119" t="s">
        <v>228</v>
      </c>
      <c r="B439" s="119"/>
      <c r="C439" s="119"/>
      <c r="D439" s="119"/>
      <c r="E439" s="119"/>
      <c r="F439" s="119"/>
      <c r="G439" s="119"/>
      <c r="H439" s="119"/>
    </row>
    <row r="440" spans="1:8" x14ac:dyDescent="0.2">
      <c r="A440" s="122" t="s">
        <v>7</v>
      </c>
      <c r="B440" s="122"/>
      <c r="C440" s="122"/>
      <c r="D440" s="88"/>
      <c r="E440" s="122"/>
      <c r="F440" s="122"/>
      <c r="G440" s="122"/>
      <c r="H440" s="88"/>
    </row>
    <row r="441" spans="1:8" x14ac:dyDescent="0.2">
      <c r="A441" s="15" t="s">
        <v>175</v>
      </c>
      <c r="B441" s="15">
        <v>60</v>
      </c>
      <c r="C441" s="15">
        <v>100</v>
      </c>
      <c r="D441" s="15" t="s">
        <v>9</v>
      </c>
      <c r="E441" s="15">
        <v>55.8</v>
      </c>
      <c r="F441" s="15">
        <v>44.4</v>
      </c>
      <c r="G441" s="15">
        <v>93</v>
      </c>
      <c r="H441" s="15">
        <v>74</v>
      </c>
    </row>
    <row r="442" spans="1:8" x14ac:dyDescent="0.2">
      <c r="A442" s="15" t="s">
        <v>67</v>
      </c>
      <c r="B442" s="18"/>
      <c r="C442" s="24"/>
      <c r="D442" s="15" t="s">
        <v>49</v>
      </c>
      <c r="E442" s="15">
        <v>15</v>
      </c>
      <c r="F442" s="15">
        <v>12</v>
      </c>
      <c r="G442" s="15">
        <v>25</v>
      </c>
      <c r="H442" s="15">
        <v>20</v>
      </c>
    </row>
    <row r="443" spans="1:8" x14ac:dyDescent="0.2">
      <c r="A443" s="15"/>
      <c r="B443" s="29"/>
      <c r="C443" s="29"/>
      <c r="D443" s="17" t="s">
        <v>27</v>
      </c>
      <c r="E443" s="15">
        <v>4.8</v>
      </c>
      <c r="F443" s="15">
        <v>4.8</v>
      </c>
      <c r="G443" s="15">
        <v>8</v>
      </c>
      <c r="H443" s="15">
        <v>8</v>
      </c>
    </row>
    <row r="444" spans="1:8" x14ac:dyDescent="0.2">
      <c r="A444" s="15" t="s">
        <v>308</v>
      </c>
      <c r="B444" s="15" t="s">
        <v>331</v>
      </c>
      <c r="C444" s="15" t="s">
        <v>332</v>
      </c>
      <c r="D444" s="15" t="s">
        <v>196</v>
      </c>
      <c r="E444" s="15">
        <v>50</v>
      </c>
      <c r="F444" s="15">
        <v>40</v>
      </c>
      <c r="G444" s="15">
        <v>62.5</v>
      </c>
      <c r="H444" s="15">
        <v>50</v>
      </c>
    </row>
    <row r="445" spans="1:8" x14ac:dyDescent="0.2">
      <c r="A445" s="15" t="s">
        <v>329</v>
      </c>
      <c r="B445" s="15"/>
      <c r="C445" s="15"/>
      <c r="D445" s="15" t="s">
        <v>11</v>
      </c>
      <c r="E445" s="15">
        <v>32</v>
      </c>
      <c r="F445" s="15">
        <v>24</v>
      </c>
      <c r="G445" s="15">
        <v>40</v>
      </c>
      <c r="H445" s="15">
        <v>30</v>
      </c>
    </row>
    <row r="446" spans="1:8" x14ac:dyDescent="0.2">
      <c r="A446" s="15"/>
      <c r="B446" s="15"/>
      <c r="C446" s="15"/>
      <c r="D446" s="15" t="s">
        <v>8</v>
      </c>
      <c r="E446" s="15">
        <v>12.6</v>
      </c>
      <c r="F446" s="15">
        <v>10</v>
      </c>
      <c r="G446" s="15">
        <v>15.8</v>
      </c>
      <c r="H446" s="15">
        <v>12.5</v>
      </c>
    </row>
    <row r="447" spans="1:8" x14ac:dyDescent="0.2">
      <c r="A447" s="15"/>
      <c r="B447" s="15"/>
      <c r="C447" s="15"/>
      <c r="D447" s="15" t="s">
        <v>162</v>
      </c>
      <c r="E447" s="15">
        <v>9.6</v>
      </c>
      <c r="F447" s="15">
        <v>8</v>
      </c>
      <c r="G447" s="15">
        <v>12</v>
      </c>
      <c r="H447" s="15">
        <v>10</v>
      </c>
    </row>
    <row r="448" spans="1:8" x14ac:dyDescent="0.2">
      <c r="A448" s="16"/>
      <c r="B448" s="16"/>
      <c r="C448" s="16"/>
      <c r="D448" s="15" t="s">
        <v>27</v>
      </c>
      <c r="E448" s="15">
        <v>4</v>
      </c>
      <c r="F448" s="15">
        <v>4</v>
      </c>
      <c r="G448" s="15">
        <v>5</v>
      </c>
      <c r="H448" s="15">
        <v>5</v>
      </c>
    </row>
    <row r="449" spans="1:8" x14ac:dyDescent="0.2">
      <c r="A449" s="16"/>
      <c r="B449" s="16"/>
      <c r="C449" s="16"/>
      <c r="D449" s="15" t="s">
        <v>12</v>
      </c>
      <c r="E449" s="15">
        <v>5</v>
      </c>
      <c r="F449" s="15">
        <v>5</v>
      </c>
      <c r="G449" s="15">
        <v>8</v>
      </c>
      <c r="H449" s="15">
        <v>8</v>
      </c>
    </row>
    <row r="450" spans="1:8" x14ac:dyDescent="0.2">
      <c r="A450" s="16"/>
      <c r="B450" s="16"/>
      <c r="C450" s="16"/>
      <c r="D450" s="15" t="s">
        <v>137</v>
      </c>
      <c r="E450" s="15">
        <v>1.2</v>
      </c>
      <c r="F450" s="15">
        <v>1.2</v>
      </c>
      <c r="G450" s="15">
        <v>1.5</v>
      </c>
      <c r="H450" s="15">
        <v>1.5</v>
      </c>
    </row>
    <row r="451" spans="1:8" x14ac:dyDescent="0.2">
      <c r="A451" s="15" t="s">
        <v>183</v>
      </c>
      <c r="B451" s="15">
        <v>240</v>
      </c>
      <c r="C451" s="15">
        <v>280</v>
      </c>
      <c r="D451" s="15" t="s">
        <v>104</v>
      </c>
      <c r="E451" s="15">
        <v>151</v>
      </c>
      <c r="F451" s="15">
        <v>111</v>
      </c>
      <c r="G451" s="15">
        <v>172.5</v>
      </c>
      <c r="H451" s="15">
        <v>127</v>
      </c>
    </row>
    <row r="452" spans="1:8" x14ac:dyDescent="0.2">
      <c r="A452" s="18"/>
      <c r="B452" s="18"/>
      <c r="C452" s="15"/>
      <c r="D452" s="15" t="s">
        <v>11</v>
      </c>
      <c r="E452" s="15">
        <v>182.4</v>
      </c>
      <c r="F452" s="15">
        <v>137</v>
      </c>
      <c r="G452" s="15">
        <v>202</v>
      </c>
      <c r="H452" s="15">
        <v>152</v>
      </c>
    </row>
    <row r="453" spans="1:8" x14ac:dyDescent="0.2">
      <c r="A453" s="30"/>
      <c r="B453" s="30"/>
      <c r="C453" s="30"/>
      <c r="D453" s="15" t="s">
        <v>162</v>
      </c>
      <c r="E453" s="15">
        <v>21</v>
      </c>
      <c r="F453" s="15">
        <v>18</v>
      </c>
      <c r="G453" s="15">
        <v>26</v>
      </c>
      <c r="H453" s="15">
        <v>22</v>
      </c>
    </row>
    <row r="454" spans="1:8" x14ac:dyDescent="0.2">
      <c r="A454" s="17"/>
      <c r="B454" s="17"/>
      <c r="C454" s="17"/>
      <c r="D454" s="17" t="s">
        <v>25</v>
      </c>
      <c r="E454" s="15">
        <v>8</v>
      </c>
      <c r="F454" s="15">
        <v>8</v>
      </c>
      <c r="G454" s="15">
        <v>8.5</v>
      </c>
      <c r="H454" s="15">
        <v>8.5</v>
      </c>
    </row>
    <row r="455" spans="1:8" x14ac:dyDescent="0.2">
      <c r="A455" s="17"/>
      <c r="B455" s="17"/>
      <c r="C455" s="17"/>
      <c r="D455" s="17" t="s">
        <v>60</v>
      </c>
      <c r="E455" s="15">
        <v>8</v>
      </c>
      <c r="F455" s="15">
        <v>8</v>
      </c>
      <c r="G455" s="15">
        <v>8.5</v>
      </c>
      <c r="H455" s="15">
        <v>8.5</v>
      </c>
    </row>
    <row r="456" spans="1:8" x14ac:dyDescent="0.2">
      <c r="A456" s="17"/>
      <c r="B456" s="17"/>
      <c r="C456" s="17"/>
      <c r="D456" s="17" t="s">
        <v>184</v>
      </c>
      <c r="E456" s="15"/>
      <c r="F456" s="15">
        <v>70</v>
      </c>
      <c r="G456" s="15"/>
      <c r="H456" s="15">
        <v>80</v>
      </c>
    </row>
    <row r="457" spans="1:8" x14ac:dyDescent="0.2">
      <c r="A457" s="17"/>
      <c r="B457" s="17"/>
      <c r="C457" s="17"/>
      <c r="D457" s="17" t="s">
        <v>185</v>
      </c>
      <c r="E457" s="18"/>
      <c r="F457" s="18">
        <v>180</v>
      </c>
      <c r="G457" s="18"/>
      <c r="H457" s="18">
        <v>200</v>
      </c>
    </row>
    <row r="458" spans="1:8" x14ac:dyDescent="0.2">
      <c r="A458" s="59" t="s">
        <v>338</v>
      </c>
      <c r="B458" s="14">
        <v>200</v>
      </c>
      <c r="C458" s="14">
        <v>200</v>
      </c>
      <c r="D458" s="59" t="s">
        <v>339</v>
      </c>
      <c r="E458" s="61">
        <v>200</v>
      </c>
      <c r="F458" s="61">
        <v>200</v>
      </c>
      <c r="G458" s="61">
        <v>200</v>
      </c>
      <c r="H458" s="61">
        <v>200</v>
      </c>
    </row>
    <row r="459" spans="1:8" x14ac:dyDescent="0.2">
      <c r="A459" s="15" t="s">
        <v>195</v>
      </c>
      <c r="B459" s="75">
        <v>40</v>
      </c>
      <c r="C459" s="75">
        <v>60</v>
      </c>
      <c r="D459" s="15" t="s">
        <v>28</v>
      </c>
      <c r="E459" s="15">
        <v>40</v>
      </c>
      <c r="F459" s="15">
        <v>40</v>
      </c>
      <c r="G459" s="15">
        <v>60</v>
      </c>
      <c r="H459" s="15">
        <v>60</v>
      </c>
    </row>
    <row r="460" spans="1:8" x14ac:dyDescent="0.2">
      <c r="A460" s="15" t="s">
        <v>33</v>
      </c>
      <c r="B460" s="15">
        <v>45</v>
      </c>
      <c r="C460" s="15">
        <v>70</v>
      </c>
      <c r="D460" s="15" t="s">
        <v>15</v>
      </c>
      <c r="E460" s="15">
        <v>45</v>
      </c>
      <c r="F460" s="15">
        <v>45</v>
      </c>
      <c r="G460" s="15">
        <v>70</v>
      </c>
      <c r="H460" s="15">
        <v>70</v>
      </c>
    </row>
    <row r="461" spans="1:8" ht="14.25" customHeight="1" x14ac:dyDescent="0.2">
      <c r="A461" s="122" t="s">
        <v>227</v>
      </c>
      <c r="B461" s="122"/>
      <c r="C461" s="122"/>
      <c r="D461" s="122"/>
      <c r="E461" s="119"/>
      <c r="F461" s="119"/>
      <c r="G461" s="119"/>
      <c r="H461" s="119"/>
    </row>
    <row r="462" spans="1:8" ht="12.75" customHeight="1" x14ac:dyDescent="0.2">
      <c r="A462" s="119" t="s">
        <v>230</v>
      </c>
      <c r="B462" s="119"/>
      <c r="C462" s="119"/>
      <c r="D462" s="119"/>
      <c r="E462" s="119"/>
      <c r="F462" s="119"/>
      <c r="G462" s="119"/>
      <c r="H462" s="119"/>
    </row>
    <row r="463" spans="1:8" ht="16.5" customHeight="1" x14ac:dyDescent="0.2">
      <c r="A463" s="119" t="s">
        <v>257</v>
      </c>
      <c r="B463" s="119"/>
      <c r="C463" s="119"/>
      <c r="D463" s="119"/>
      <c r="E463" s="24"/>
      <c r="F463" s="24"/>
      <c r="G463" s="24"/>
      <c r="H463" s="29"/>
    </row>
    <row r="464" spans="1:8" ht="18" customHeight="1" x14ac:dyDescent="0.2">
      <c r="A464" s="122" t="s">
        <v>157</v>
      </c>
      <c r="B464" s="122"/>
      <c r="C464" s="122"/>
      <c r="D464" s="15"/>
      <c r="E464" s="29"/>
      <c r="F464" s="29"/>
      <c r="G464" s="29"/>
      <c r="H464" s="29"/>
    </row>
    <row r="465" spans="1:8" ht="12.75" customHeight="1" x14ac:dyDescent="0.2">
      <c r="A465" s="17" t="s">
        <v>112</v>
      </c>
      <c r="B465" s="17" t="s">
        <v>186</v>
      </c>
      <c r="C465" s="17" t="s">
        <v>367</v>
      </c>
      <c r="D465" s="17" t="s">
        <v>16</v>
      </c>
      <c r="E465" s="15">
        <v>169.2</v>
      </c>
      <c r="F465" s="15">
        <v>168</v>
      </c>
      <c r="G465" s="15">
        <v>188</v>
      </c>
      <c r="H465" s="15">
        <v>186</v>
      </c>
    </row>
    <row r="466" spans="1:8" ht="12.75" customHeight="1" x14ac:dyDescent="0.2">
      <c r="A466" s="17" t="s">
        <v>113</v>
      </c>
      <c r="B466" s="17"/>
      <c r="C466" s="17"/>
      <c r="D466" s="17" t="s">
        <v>364</v>
      </c>
      <c r="E466" s="15">
        <v>12</v>
      </c>
      <c r="F466" s="15">
        <v>12</v>
      </c>
      <c r="G466" s="15">
        <v>14</v>
      </c>
      <c r="H466" s="15">
        <v>14</v>
      </c>
    </row>
    <row r="467" spans="1:8" ht="12.75" customHeight="1" x14ac:dyDescent="0.2">
      <c r="A467" s="17" t="s">
        <v>90</v>
      </c>
      <c r="B467" s="17"/>
      <c r="C467" s="17"/>
      <c r="D467" s="17" t="s">
        <v>365</v>
      </c>
      <c r="E467" s="15">
        <v>40</v>
      </c>
      <c r="F467" s="15">
        <v>40</v>
      </c>
      <c r="G467" s="15">
        <v>45</v>
      </c>
      <c r="H467" s="15">
        <v>45</v>
      </c>
    </row>
    <row r="468" spans="1:8" ht="12.75" customHeight="1" x14ac:dyDescent="0.2">
      <c r="A468" s="17"/>
      <c r="B468" s="17"/>
      <c r="C468" s="17"/>
      <c r="D468" s="17" t="s">
        <v>3</v>
      </c>
      <c r="E468" s="15">
        <v>6.4</v>
      </c>
      <c r="F468" s="15">
        <v>5.3</v>
      </c>
      <c r="G468" s="15">
        <v>7</v>
      </c>
      <c r="H468" s="15">
        <v>5.8</v>
      </c>
    </row>
    <row r="469" spans="1:8" ht="12.75" customHeight="1" x14ac:dyDescent="0.2">
      <c r="A469" s="17"/>
      <c r="B469" s="17"/>
      <c r="C469" s="17"/>
      <c r="D469" s="17" t="s">
        <v>6</v>
      </c>
      <c r="E469" s="15">
        <v>5.0999999999999996</v>
      </c>
      <c r="F469" s="15">
        <v>5.0999999999999996</v>
      </c>
      <c r="G469" s="15">
        <v>5.6</v>
      </c>
      <c r="H469" s="15">
        <v>5.6</v>
      </c>
    </row>
    <row r="470" spans="1:8" ht="12.75" customHeight="1" x14ac:dyDescent="0.2">
      <c r="A470" s="17"/>
      <c r="B470" s="17"/>
      <c r="C470" s="17"/>
      <c r="D470" s="17" t="s">
        <v>114</v>
      </c>
      <c r="E470" s="15">
        <v>0.02</v>
      </c>
      <c r="F470" s="15">
        <v>0.02</v>
      </c>
      <c r="G470" s="15">
        <v>0.02</v>
      </c>
      <c r="H470" s="15">
        <v>0.02</v>
      </c>
    </row>
    <row r="471" spans="1:8" ht="12.75" customHeight="1" x14ac:dyDescent="0.2">
      <c r="A471" s="17"/>
      <c r="B471" s="17"/>
      <c r="C471" s="17"/>
      <c r="D471" s="17" t="s">
        <v>12</v>
      </c>
      <c r="E471" s="15">
        <v>6.2</v>
      </c>
      <c r="F471" s="15">
        <v>6.2</v>
      </c>
      <c r="G471" s="15">
        <v>7.7</v>
      </c>
      <c r="H471" s="15">
        <v>7.7</v>
      </c>
    </row>
    <row r="472" spans="1:8" ht="12.75" customHeight="1" x14ac:dyDescent="0.2">
      <c r="A472" s="17"/>
      <c r="B472" s="17"/>
      <c r="C472" s="17"/>
      <c r="D472" s="17" t="s">
        <v>80</v>
      </c>
      <c r="E472" s="15">
        <v>6.2</v>
      </c>
      <c r="F472" s="15">
        <v>6.2</v>
      </c>
      <c r="G472" s="15">
        <v>7.7</v>
      </c>
      <c r="H472" s="15">
        <v>7.7</v>
      </c>
    </row>
    <row r="473" spans="1:8" ht="12.75" customHeight="1" x14ac:dyDescent="0.2">
      <c r="A473" s="17"/>
      <c r="B473" s="17"/>
      <c r="C473" s="17"/>
      <c r="D473" s="17" t="s">
        <v>25</v>
      </c>
      <c r="E473" s="15">
        <v>6.2</v>
      </c>
      <c r="F473" s="15">
        <v>6.2</v>
      </c>
      <c r="G473" s="15">
        <v>7.7</v>
      </c>
      <c r="H473" s="15">
        <v>7.7</v>
      </c>
    </row>
    <row r="474" spans="1:8" ht="12.75" customHeight="1" x14ac:dyDescent="0.2">
      <c r="A474" s="17"/>
      <c r="B474" s="17"/>
      <c r="C474" s="17"/>
      <c r="D474" s="18" t="s">
        <v>36</v>
      </c>
      <c r="E474" s="18"/>
      <c r="F474" s="18">
        <v>50</v>
      </c>
      <c r="G474" s="18"/>
      <c r="H474" s="18">
        <v>50</v>
      </c>
    </row>
    <row r="475" spans="1:8" ht="12.75" customHeight="1" x14ac:dyDescent="0.2">
      <c r="A475" s="56"/>
      <c r="B475" s="56"/>
      <c r="C475" s="56"/>
      <c r="D475" s="15" t="s">
        <v>4</v>
      </c>
      <c r="E475" s="15">
        <v>40</v>
      </c>
      <c r="F475" s="15">
        <v>40</v>
      </c>
      <c r="G475" s="15">
        <v>40</v>
      </c>
      <c r="H475" s="15">
        <v>40</v>
      </c>
    </row>
    <row r="476" spans="1:8" ht="12.75" customHeight="1" x14ac:dyDescent="0.2">
      <c r="A476" s="56"/>
      <c r="B476" s="56"/>
      <c r="C476" s="56"/>
      <c r="D476" s="15" t="s">
        <v>64</v>
      </c>
      <c r="E476" s="15">
        <v>12.5</v>
      </c>
      <c r="F476" s="15">
        <v>12.5</v>
      </c>
      <c r="G476" s="15">
        <v>12.5</v>
      </c>
      <c r="H476" s="15">
        <v>12.5</v>
      </c>
    </row>
    <row r="477" spans="1:8" ht="12.75" customHeight="1" x14ac:dyDescent="0.2">
      <c r="A477" s="56"/>
      <c r="B477" s="56"/>
      <c r="C477" s="56"/>
      <c r="D477" s="15" t="s">
        <v>35</v>
      </c>
      <c r="E477" s="15">
        <v>2</v>
      </c>
      <c r="F477" s="15">
        <v>2</v>
      </c>
      <c r="G477" s="15">
        <v>2</v>
      </c>
      <c r="H477" s="15">
        <v>2</v>
      </c>
    </row>
    <row r="478" spans="1:8" ht="12.75" customHeight="1" x14ac:dyDescent="0.2">
      <c r="A478" s="56"/>
      <c r="B478" s="56"/>
      <c r="C478" s="56"/>
      <c r="D478" s="15" t="s">
        <v>25</v>
      </c>
      <c r="E478" s="15">
        <v>1.5</v>
      </c>
      <c r="F478" s="15">
        <v>1.5</v>
      </c>
      <c r="G478" s="15">
        <v>1.5</v>
      </c>
      <c r="H478" s="15">
        <v>1.5</v>
      </c>
    </row>
    <row r="479" spans="1:8" ht="12.75" customHeight="1" x14ac:dyDescent="0.2">
      <c r="A479" s="16"/>
      <c r="B479" s="16"/>
      <c r="C479" s="16"/>
      <c r="D479" s="15" t="s">
        <v>6</v>
      </c>
      <c r="E479" s="15">
        <v>1</v>
      </c>
      <c r="F479" s="15">
        <v>1</v>
      </c>
      <c r="G479" s="15">
        <v>1</v>
      </c>
      <c r="H479" s="15">
        <v>1</v>
      </c>
    </row>
    <row r="480" spans="1:8" ht="12.75" customHeight="1" x14ac:dyDescent="0.2">
      <c r="A480" s="15" t="s">
        <v>142</v>
      </c>
      <c r="B480" s="15">
        <v>200</v>
      </c>
      <c r="C480" s="15">
        <v>200</v>
      </c>
      <c r="D480" s="15" t="s">
        <v>167</v>
      </c>
      <c r="E480" s="15">
        <v>4</v>
      </c>
      <c r="F480" s="15">
        <v>4</v>
      </c>
      <c r="G480" s="15">
        <v>4</v>
      </c>
      <c r="H480" s="15">
        <v>4</v>
      </c>
    </row>
    <row r="481" spans="1:8" ht="12.75" customHeight="1" x14ac:dyDescent="0.2">
      <c r="A481" s="15" t="s">
        <v>141</v>
      </c>
      <c r="B481" s="15"/>
      <c r="C481" s="15"/>
      <c r="D481" s="15" t="s">
        <v>4</v>
      </c>
      <c r="E481" s="15">
        <v>100</v>
      </c>
      <c r="F481" s="15">
        <v>100</v>
      </c>
      <c r="G481" s="15">
        <v>100</v>
      </c>
      <c r="H481" s="15">
        <v>100</v>
      </c>
    </row>
    <row r="482" spans="1:8" ht="12.75" customHeight="1" x14ac:dyDescent="0.2">
      <c r="A482" s="15"/>
      <c r="B482" s="15"/>
      <c r="C482" s="15"/>
      <c r="D482" s="15" t="s">
        <v>64</v>
      </c>
      <c r="E482" s="15">
        <v>120</v>
      </c>
      <c r="F482" s="15">
        <v>120</v>
      </c>
      <c r="G482" s="15">
        <v>120</v>
      </c>
      <c r="H482" s="15">
        <v>120</v>
      </c>
    </row>
    <row r="483" spans="1:8" ht="12.75" customHeight="1" x14ac:dyDescent="0.2">
      <c r="A483" s="15"/>
      <c r="B483" s="15"/>
      <c r="C483" s="15"/>
      <c r="D483" s="15" t="s">
        <v>6</v>
      </c>
      <c r="E483" s="15">
        <v>10</v>
      </c>
      <c r="F483" s="15">
        <v>10</v>
      </c>
      <c r="G483" s="15">
        <v>10</v>
      </c>
      <c r="H483" s="15">
        <v>10</v>
      </c>
    </row>
    <row r="484" spans="1:8" ht="12.75" customHeight="1" x14ac:dyDescent="0.2">
      <c r="A484" s="15" t="s">
        <v>340</v>
      </c>
      <c r="B484" s="75">
        <v>40</v>
      </c>
      <c r="C484" s="75">
        <v>60</v>
      </c>
      <c r="D484" s="15" t="s">
        <v>341</v>
      </c>
      <c r="E484" s="15">
        <v>40</v>
      </c>
      <c r="F484" s="15">
        <v>40</v>
      </c>
      <c r="G484" s="15">
        <v>60</v>
      </c>
      <c r="H484" s="15">
        <v>60</v>
      </c>
    </row>
    <row r="485" spans="1:8" ht="12.75" customHeight="1" x14ac:dyDescent="0.2">
      <c r="A485" s="15" t="s">
        <v>46</v>
      </c>
      <c r="B485" s="75">
        <v>10</v>
      </c>
      <c r="C485" s="15">
        <v>10</v>
      </c>
      <c r="D485" s="15" t="s">
        <v>25</v>
      </c>
      <c r="E485" s="15">
        <v>10</v>
      </c>
      <c r="F485" s="15">
        <v>10</v>
      </c>
      <c r="G485" s="15">
        <v>10</v>
      </c>
      <c r="H485" s="15">
        <v>10</v>
      </c>
    </row>
    <row r="486" spans="1:8" ht="12.75" customHeight="1" x14ac:dyDescent="0.2"/>
    <row r="487" spans="1:8" x14ac:dyDescent="0.2">
      <c r="A487" s="119" t="s">
        <v>228</v>
      </c>
      <c r="B487" s="119"/>
      <c r="C487" s="119"/>
      <c r="D487" s="119"/>
      <c r="E487" s="119"/>
      <c r="F487" s="119"/>
      <c r="G487" s="119"/>
      <c r="H487" s="119"/>
    </row>
    <row r="488" spans="1:8" x14ac:dyDescent="0.2">
      <c r="A488" s="122" t="s">
        <v>7</v>
      </c>
      <c r="B488" s="122"/>
      <c r="C488" s="122"/>
      <c r="D488" s="88"/>
      <c r="E488" s="122"/>
      <c r="F488" s="122"/>
      <c r="G488" s="122"/>
      <c r="H488" s="88"/>
    </row>
    <row r="489" spans="1:8" x14ac:dyDescent="0.2">
      <c r="A489" s="15" t="s">
        <v>292</v>
      </c>
      <c r="B489" s="15">
        <v>60</v>
      </c>
      <c r="C489" s="15">
        <v>100</v>
      </c>
      <c r="D489" s="15" t="s">
        <v>11</v>
      </c>
      <c r="E489" s="15">
        <v>17.600000000000001</v>
      </c>
      <c r="F489" s="15">
        <v>13.2</v>
      </c>
      <c r="G489" s="15">
        <v>29.4</v>
      </c>
      <c r="H489" s="15">
        <v>22</v>
      </c>
    </row>
    <row r="490" spans="1:8" x14ac:dyDescent="0.2">
      <c r="A490" s="15"/>
      <c r="B490" s="15"/>
      <c r="C490" s="15"/>
      <c r="D490" s="15" t="s">
        <v>9</v>
      </c>
      <c r="E490" s="15">
        <v>11.4</v>
      </c>
      <c r="F490" s="15">
        <v>9</v>
      </c>
      <c r="G490" s="15">
        <v>19</v>
      </c>
      <c r="H490" s="15">
        <v>15</v>
      </c>
    </row>
    <row r="491" spans="1:8" x14ac:dyDescent="0.2">
      <c r="A491" s="15"/>
      <c r="B491" s="15"/>
      <c r="C491" s="15"/>
      <c r="D491" s="15" t="s">
        <v>8</v>
      </c>
      <c r="E491" s="15">
        <v>7.8</v>
      </c>
      <c r="F491" s="15">
        <v>6</v>
      </c>
      <c r="G491" s="15">
        <v>13</v>
      </c>
      <c r="H491" s="15">
        <v>10</v>
      </c>
    </row>
    <row r="492" spans="1:8" x14ac:dyDescent="0.2">
      <c r="A492" s="15"/>
      <c r="B492" s="15"/>
      <c r="C492" s="15"/>
      <c r="D492" s="15" t="s">
        <v>32</v>
      </c>
      <c r="E492" s="15">
        <v>22.8</v>
      </c>
      <c r="F492" s="15">
        <v>18</v>
      </c>
      <c r="G492" s="15">
        <v>38</v>
      </c>
      <c r="H492" s="15">
        <v>30</v>
      </c>
    </row>
    <row r="493" spans="1:8" x14ac:dyDescent="0.2">
      <c r="A493" s="15"/>
      <c r="B493" s="18"/>
      <c r="C493" s="24"/>
      <c r="D493" s="15" t="s">
        <v>162</v>
      </c>
      <c r="E493" s="15">
        <v>10.8</v>
      </c>
      <c r="F493" s="15">
        <v>9</v>
      </c>
      <c r="G493" s="15">
        <v>18</v>
      </c>
      <c r="H493" s="15">
        <v>15</v>
      </c>
    </row>
    <row r="494" spans="1:8" x14ac:dyDescent="0.2">
      <c r="A494" s="15"/>
      <c r="B494" s="18"/>
      <c r="C494" s="24"/>
      <c r="D494" s="15" t="s">
        <v>193</v>
      </c>
      <c r="E494" s="15">
        <v>4.8</v>
      </c>
      <c r="F494" s="15">
        <v>4.8</v>
      </c>
      <c r="G494" s="15">
        <v>8</v>
      </c>
      <c r="H494" s="15">
        <v>8</v>
      </c>
    </row>
    <row r="495" spans="1:8" x14ac:dyDescent="0.2">
      <c r="A495" s="15" t="s">
        <v>197</v>
      </c>
      <c r="B495" s="15" t="s">
        <v>278</v>
      </c>
      <c r="C495" s="15" t="s">
        <v>280</v>
      </c>
      <c r="D495" s="15" t="s">
        <v>11</v>
      </c>
      <c r="E495" s="15">
        <v>53.6</v>
      </c>
      <c r="F495" s="15">
        <v>40</v>
      </c>
      <c r="G495" s="15">
        <v>67</v>
      </c>
      <c r="H495" s="15">
        <v>50</v>
      </c>
    </row>
    <row r="496" spans="1:8" x14ac:dyDescent="0.2">
      <c r="A496" s="15" t="s">
        <v>300</v>
      </c>
      <c r="B496" s="15">
        <v>25</v>
      </c>
      <c r="C496" s="15">
        <v>40</v>
      </c>
      <c r="D496" s="15" t="s">
        <v>8</v>
      </c>
      <c r="E496" s="15">
        <v>10.4</v>
      </c>
      <c r="F496" s="15">
        <v>8</v>
      </c>
      <c r="G496" s="15">
        <v>13</v>
      </c>
      <c r="H496" s="15">
        <v>10</v>
      </c>
    </row>
    <row r="497" spans="1:8" x14ac:dyDescent="0.2">
      <c r="A497" s="15"/>
      <c r="B497" s="18"/>
      <c r="C497" s="15"/>
      <c r="D497" s="15" t="s">
        <v>162</v>
      </c>
      <c r="E497" s="15">
        <v>9.6</v>
      </c>
      <c r="F497" s="15">
        <v>8</v>
      </c>
      <c r="G497" s="15">
        <v>12</v>
      </c>
      <c r="H497" s="15">
        <v>10</v>
      </c>
    </row>
    <row r="498" spans="1:8" x14ac:dyDescent="0.2">
      <c r="A498" s="15"/>
      <c r="B498" s="18"/>
      <c r="C498" s="15"/>
      <c r="D498" s="15" t="s">
        <v>25</v>
      </c>
      <c r="E498" s="15">
        <v>5.5</v>
      </c>
      <c r="F498" s="15">
        <v>5.5</v>
      </c>
      <c r="G498" s="15">
        <v>5.5</v>
      </c>
      <c r="H498" s="15">
        <v>5.5</v>
      </c>
    </row>
    <row r="499" spans="1:8" x14ac:dyDescent="0.2">
      <c r="A499" s="15"/>
      <c r="B499" s="18"/>
      <c r="C499" s="15"/>
      <c r="D499" s="18" t="s">
        <v>70</v>
      </c>
      <c r="E499" s="18"/>
      <c r="F499" s="18">
        <v>20</v>
      </c>
      <c r="G499" s="18"/>
      <c r="H499" s="18">
        <v>20</v>
      </c>
    </row>
    <row r="500" spans="1:8" x14ac:dyDescent="0.2">
      <c r="A500" s="15"/>
      <c r="B500" s="18"/>
      <c r="C500" s="15"/>
      <c r="D500" s="15" t="s">
        <v>35</v>
      </c>
      <c r="E500" s="15">
        <v>6</v>
      </c>
      <c r="F500" s="15">
        <v>6</v>
      </c>
      <c r="G500" s="15">
        <v>6</v>
      </c>
      <c r="H500" s="15">
        <v>6</v>
      </c>
    </row>
    <row r="501" spans="1:8" x14ac:dyDescent="0.2">
      <c r="A501" s="15"/>
      <c r="B501" s="18"/>
      <c r="C501" s="15"/>
      <c r="D501" s="15" t="s">
        <v>368</v>
      </c>
      <c r="E501" s="15">
        <v>9</v>
      </c>
      <c r="F501" s="15">
        <v>9</v>
      </c>
      <c r="G501" s="15">
        <v>9</v>
      </c>
      <c r="H501" s="15">
        <v>9</v>
      </c>
    </row>
    <row r="502" spans="1:8" x14ac:dyDescent="0.2">
      <c r="A502" s="15"/>
      <c r="B502" s="18"/>
      <c r="C502" s="15"/>
      <c r="D502" s="15" t="s">
        <v>3</v>
      </c>
      <c r="E502" s="15">
        <v>2.2000000000000002</v>
      </c>
      <c r="F502" s="15">
        <v>1.8</v>
      </c>
      <c r="G502" s="15">
        <v>2.2000000000000002</v>
      </c>
      <c r="H502" s="15">
        <v>1.8</v>
      </c>
    </row>
    <row r="503" spans="1:8" x14ac:dyDescent="0.2">
      <c r="A503" s="18"/>
      <c r="B503" s="18"/>
      <c r="C503" s="15"/>
      <c r="D503" s="15" t="s">
        <v>137</v>
      </c>
      <c r="E503" s="15">
        <v>1.2</v>
      </c>
      <c r="F503" s="15">
        <v>1.2</v>
      </c>
      <c r="G503" s="15">
        <v>1.2</v>
      </c>
      <c r="H503" s="15">
        <v>1.2</v>
      </c>
    </row>
    <row r="504" spans="1:8" x14ac:dyDescent="0.2">
      <c r="A504" s="30"/>
      <c r="B504" s="30"/>
      <c r="C504" s="30"/>
      <c r="D504" s="15" t="s">
        <v>72</v>
      </c>
      <c r="E504" s="15">
        <v>40</v>
      </c>
      <c r="F504" s="15">
        <v>25</v>
      </c>
      <c r="G504" s="15">
        <v>64</v>
      </c>
      <c r="H504" s="15">
        <v>40</v>
      </c>
    </row>
    <row r="505" spans="1:8" x14ac:dyDescent="0.2">
      <c r="A505" s="59" t="s">
        <v>296</v>
      </c>
      <c r="B505" s="61">
        <v>100</v>
      </c>
      <c r="C505" s="61">
        <v>120</v>
      </c>
      <c r="D505" s="59" t="s">
        <v>18</v>
      </c>
      <c r="E505" s="61">
        <v>100</v>
      </c>
      <c r="F505" s="61">
        <v>67</v>
      </c>
      <c r="G505" s="61">
        <v>120</v>
      </c>
      <c r="H505" s="61">
        <v>80.400000000000006</v>
      </c>
    </row>
    <row r="506" spans="1:8" x14ac:dyDescent="0.2">
      <c r="A506" s="59"/>
      <c r="B506" s="59"/>
      <c r="C506" s="59"/>
      <c r="D506" s="59" t="s">
        <v>4</v>
      </c>
      <c r="E506" s="61">
        <v>10</v>
      </c>
      <c r="F506" s="61">
        <v>10</v>
      </c>
      <c r="G506" s="61">
        <v>12</v>
      </c>
      <c r="H506" s="61">
        <v>12</v>
      </c>
    </row>
    <row r="507" spans="1:8" x14ac:dyDescent="0.2">
      <c r="A507" s="59"/>
      <c r="B507" s="59"/>
      <c r="C507" s="59"/>
      <c r="D507" s="59" t="s">
        <v>8</v>
      </c>
      <c r="E507" s="61">
        <v>26</v>
      </c>
      <c r="F507" s="61">
        <v>20</v>
      </c>
      <c r="G507" s="61">
        <v>31.2</v>
      </c>
      <c r="H507" s="61">
        <v>24</v>
      </c>
    </row>
    <row r="508" spans="1:8" x14ac:dyDescent="0.2">
      <c r="A508" s="59"/>
      <c r="B508" s="59"/>
      <c r="C508" s="59"/>
      <c r="D508" s="59" t="s">
        <v>28</v>
      </c>
      <c r="E508" s="61">
        <v>8</v>
      </c>
      <c r="F508" s="61">
        <v>8</v>
      </c>
      <c r="G508" s="61">
        <v>9.6</v>
      </c>
      <c r="H508" s="61">
        <v>9.6</v>
      </c>
    </row>
    <row r="509" spans="1:8" x14ac:dyDescent="0.2">
      <c r="A509" s="59"/>
      <c r="B509" s="59"/>
      <c r="C509" s="59"/>
      <c r="D509" s="59" t="s">
        <v>162</v>
      </c>
      <c r="E509" s="61">
        <v>10</v>
      </c>
      <c r="F509" s="61">
        <v>8</v>
      </c>
      <c r="G509" s="61">
        <v>12</v>
      </c>
      <c r="H509" s="61">
        <v>9.6</v>
      </c>
    </row>
    <row r="510" spans="1:8" x14ac:dyDescent="0.2">
      <c r="A510" s="59"/>
      <c r="B510" s="59"/>
      <c r="C510" s="59"/>
      <c r="D510" s="59" t="s">
        <v>3</v>
      </c>
      <c r="E510" s="61">
        <v>15.3</v>
      </c>
      <c r="F510" s="61">
        <v>13</v>
      </c>
      <c r="G510" s="61">
        <v>18.3</v>
      </c>
      <c r="H510" s="61">
        <v>15.6</v>
      </c>
    </row>
    <row r="511" spans="1:8" x14ac:dyDescent="0.2">
      <c r="A511" s="59"/>
      <c r="B511" s="59"/>
      <c r="C511" s="59"/>
      <c r="D511" s="59" t="s">
        <v>233</v>
      </c>
      <c r="E511" s="61"/>
      <c r="F511" s="61">
        <v>120</v>
      </c>
      <c r="G511" s="61"/>
      <c r="H511" s="61">
        <v>144</v>
      </c>
    </row>
    <row r="512" spans="1:8" x14ac:dyDescent="0.2">
      <c r="A512" s="59"/>
      <c r="B512" s="59"/>
      <c r="C512" s="59"/>
      <c r="D512" s="59" t="s">
        <v>27</v>
      </c>
      <c r="E512" s="61">
        <v>3</v>
      </c>
      <c r="F512" s="61">
        <v>3</v>
      </c>
      <c r="G512" s="61">
        <v>3.6</v>
      </c>
      <c r="H512" s="61">
        <v>3.6</v>
      </c>
    </row>
    <row r="513" spans="1:8" x14ac:dyDescent="0.2">
      <c r="A513" s="15" t="s">
        <v>181</v>
      </c>
      <c r="B513" s="15">
        <v>150</v>
      </c>
      <c r="C513" s="15">
        <v>180</v>
      </c>
      <c r="D513" s="15" t="s">
        <v>5</v>
      </c>
      <c r="E513" s="15">
        <v>52</v>
      </c>
      <c r="F513" s="15">
        <v>52</v>
      </c>
      <c r="G513" s="15">
        <v>62.1</v>
      </c>
      <c r="H513" s="15">
        <v>62.1</v>
      </c>
    </row>
    <row r="514" spans="1:8" x14ac:dyDescent="0.2">
      <c r="A514" s="15"/>
      <c r="B514" s="15"/>
      <c r="C514" s="15"/>
      <c r="D514" s="15" t="s">
        <v>64</v>
      </c>
      <c r="E514" s="15">
        <v>110</v>
      </c>
      <c r="F514" s="15">
        <v>110</v>
      </c>
      <c r="G514" s="15">
        <v>130</v>
      </c>
      <c r="H514" s="15">
        <v>130</v>
      </c>
    </row>
    <row r="515" spans="1:8" x14ac:dyDescent="0.2">
      <c r="A515" s="15"/>
      <c r="B515" s="15"/>
      <c r="C515" s="15"/>
      <c r="D515" s="15" t="s">
        <v>25</v>
      </c>
      <c r="E515" s="15">
        <v>6</v>
      </c>
      <c r="F515" s="15">
        <v>6</v>
      </c>
      <c r="G515" s="15">
        <v>8.1</v>
      </c>
      <c r="H515" s="15">
        <v>8.1</v>
      </c>
    </row>
    <row r="516" spans="1:8" x14ac:dyDescent="0.2">
      <c r="A516" s="15" t="s">
        <v>65</v>
      </c>
      <c r="B516" s="15">
        <v>200</v>
      </c>
      <c r="C516" s="15">
        <v>200</v>
      </c>
      <c r="D516" s="15" t="s">
        <v>51</v>
      </c>
      <c r="E516" s="15">
        <v>25</v>
      </c>
      <c r="F516" s="15">
        <v>30</v>
      </c>
      <c r="G516" s="15">
        <v>25</v>
      </c>
      <c r="H516" s="15">
        <v>30</v>
      </c>
    </row>
    <row r="517" spans="1:8" x14ac:dyDescent="0.2">
      <c r="A517" s="15" t="s">
        <v>66</v>
      </c>
      <c r="B517" s="18"/>
      <c r="C517" s="15"/>
      <c r="D517" s="15" t="s">
        <v>6</v>
      </c>
      <c r="E517" s="15">
        <v>12</v>
      </c>
      <c r="F517" s="15">
        <v>12</v>
      </c>
      <c r="G517" s="15">
        <v>12</v>
      </c>
      <c r="H517" s="15">
        <v>12</v>
      </c>
    </row>
    <row r="518" spans="1:8" x14ac:dyDescent="0.2">
      <c r="A518" s="15"/>
      <c r="B518" s="18"/>
      <c r="C518" s="15"/>
      <c r="D518" s="15" t="s">
        <v>64</v>
      </c>
      <c r="E518" s="15">
        <v>190</v>
      </c>
      <c r="F518" s="15">
        <v>190</v>
      </c>
      <c r="G518" s="15">
        <v>190</v>
      </c>
      <c r="H518" s="15">
        <v>190</v>
      </c>
    </row>
    <row r="519" spans="1:8" x14ac:dyDescent="0.2">
      <c r="A519" s="15" t="s">
        <v>195</v>
      </c>
      <c r="B519" s="75">
        <v>40</v>
      </c>
      <c r="C519" s="75">
        <v>60</v>
      </c>
      <c r="D519" s="15" t="s">
        <v>28</v>
      </c>
      <c r="E519" s="15">
        <v>40</v>
      </c>
      <c r="F519" s="15">
        <v>40</v>
      </c>
      <c r="G519" s="15">
        <v>60</v>
      </c>
      <c r="H519" s="15">
        <v>60</v>
      </c>
    </row>
    <row r="520" spans="1:8" ht="12.75" customHeight="1" x14ac:dyDescent="0.2">
      <c r="A520" s="15" t="s">
        <v>33</v>
      </c>
      <c r="B520" s="15">
        <v>45</v>
      </c>
      <c r="C520" s="15">
        <v>70</v>
      </c>
      <c r="D520" s="15" t="s">
        <v>15</v>
      </c>
      <c r="E520" s="15">
        <v>45</v>
      </c>
      <c r="F520" s="15">
        <v>45</v>
      </c>
      <c r="G520" s="15">
        <v>70</v>
      </c>
      <c r="H520" s="15">
        <v>70</v>
      </c>
    </row>
    <row r="521" spans="1:8" ht="15.75" customHeight="1" x14ac:dyDescent="0.2">
      <c r="A521" s="122" t="s">
        <v>227</v>
      </c>
      <c r="B521" s="122"/>
      <c r="C521" s="122"/>
      <c r="D521" s="122"/>
      <c r="E521" s="122"/>
      <c r="F521" s="122"/>
      <c r="G521" s="122"/>
      <c r="H521" s="122"/>
    </row>
    <row r="522" spans="1:8" x14ac:dyDescent="0.2">
      <c r="A522" s="119" t="s">
        <v>230</v>
      </c>
      <c r="B522" s="119"/>
      <c r="C522" s="119"/>
      <c r="D522" s="119"/>
      <c r="E522" s="71"/>
      <c r="F522" s="71"/>
      <c r="G522" s="71"/>
      <c r="H522" s="72"/>
    </row>
  </sheetData>
  <mergeCells count="84">
    <mergeCell ref="A2:H2"/>
    <mergeCell ref="G4:H4"/>
    <mergeCell ref="A6:F6"/>
    <mergeCell ref="A8:B8"/>
    <mergeCell ref="D3:D5"/>
    <mergeCell ref="B3:C4"/>
    <mergeCell ref="A1:H1"/>
    <mergeCell ref="A390:C390"/>
    <mergeCell ref="E373:H373"/>
    <mergeCell ref="A265:D265"/>
    <mergeCell ref="E389:H389"/>
    <mergeCell ref="E3:H3"/>
    <mergeCell ref="E390:G390"/>
    <mergeCell ref="A50:D50"/>
    <mergeCell ref="A49:D49"/>
    <mergeCell ref="A51:D51"/>
    <mergeCell ref="A52:C52"/>
    <mergeCell ref="A108:C108"/>
    <mergeCell ref="E4:F4"/>
    <mergeCell ref="A7:F7"/>
    <mergeCell ref="A22:D22"/>
    <mergeCell ref="A23:C23"/>
    <mergeCell ref="A3:A5"/>
    <mergeCell ref="A123:D123"/>
    <mergeCell ref="A124:C124"/>
    <mergeCell ref="A149:D149"/>
    <mergeCell ref="A105:D105"/>
    <mergeCell ref="A106:D106"/>
    <mergeCell ref="A72:D72"/>
    <mergeCell ref="A107:D107"/>
    <mergeCell ref="A73:C73"/>
    <mergeCell ref="A150:D150"/>
    <mergeCell ref="A151:D151"/>
    <mergeCell ref="A152:C152"/>
    <mergeCell ref="A170:D170"/>
    <mergeCell ref="A171:C171"/>
    <mergeCell ref="A207:D207"/>
    <mergeCell ref="A208:D208"/>
    <mergeCell ref="A209:D209"/>
    <mergeCell ref="A210:C210"/>
    <mergeCell ref="A232:D232"/>
    <mergeCell ref="A233:C233"/>
    <mergeCell ref="A264:D264"/>
    <mergeCell ref="A279:D279"/>
    <mergeCell ref="A266:D266"/>
    <mergeCell ref="A280:C280"/>
    <mergeCell ref="A321:D321"/>
    <mergeCell ref="A267:C267"/>
    <mergeCell ref="A322:C322"/>
    <mergeCell ref="A323:D323"/>
    <mergeCell ref="A324:C324"/>
    <mergeCell ref="A371:D371"/>
    <mergeCell ref="A338:D338"/>
    <mergeCell ref="A339:C339"/>
    <mergeCell ref="A463:D463"/>
    <mergeCell ref="A374:C374"/>
    <mergeCell ref="A373:D373"/>
    <mergeCell ref="A372:D372"/>
    <mergeCell ref="A423:D423"/>
    <mergeCell ref="E372:H372"/>
    <mergeCell ref="A440:C440"/>
    <mergeCell ref="A424:C424"/>
    <mergeCell ref="A422:D422"/>
    <mergeCell ref="A421:D421"/>
    <mergeCell ref="E421:H421"/>
    <mergeCell ref="A439:D439"/>
    <mergeCell ref="E439:H439"/>
    <mergeCell ref="E374:G374"/>
    <mergeCell ref="E422:H422"/>
    <mergeCell ref="A522:D522"/>
    <mergeCell ref="A487:D487"/>
    <mergeCell ref="A462:D462"/>
    <mergeCell ref="E462:H462"/>
    <mergeCell ref="E488:G488"/>
    <mergeCell ref="A488:C488"/>
    <mergeCell ref="A464:C464"/>
    <mergeCell ref="E487:H487"/>
    <mergeCell ref="E423:H423"/>
    <mergeCell ref="A389:D389"/>
    <mergeCell ref="E440:G440"/>
    <mergeCell ref="A521:D521"/>
    <mergeCell ref="E521:H521"/>
    <mergeCell ref="A461:D461"/>
    <mergeCell ref="E461:H461"/>
  </mergeCells>
  <pageMargins left="0" right="0" top="0.59055118110236227" bottom="0.19685039370078741" header="0.51181102362204722" footer="0.51181102362204722"/>
  <pageSetup paperSize="9" orientation="portrait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workbookViewId="0">
      <pane ySplit="2" topLeftCell="A3" activePane="bottomLeft" state="frozen"/>
      <selection pane="bottomLeft" activeCell="A2" sqref="A2:R2"/>
    </sheetView>
  </sheetViews>
  <sheetFormatPr defaultRowHeight="12.75" x14ac:dyDescent="0.2"/>
  <cols>
    <col min="1" max="1" width="15.85546875" customWidth="1"/>
    <col min="2" max="18" width="8.28515625" customWidth="1"/>
  </cols>
  <sheetData>
    <row r="1" spans="1:19" x14ac:dyDescent="0.2">
      <c r="A1" s="126" t="s">
        <v>284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9" ht="15.75" x14ac:dyDescent="0.25">
      <c r="A2" s="153" t="s">
        <v>380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</row>
    <row r="3" spans="1:19" ht="24" customHeight="1" x14ac:dyDescent="0.2">
      <c r="A3" s="154" t="s">
        <v>37</v>
      </c>
      <c r="B3" s="154" t="s">
        <v>138</v>
      </c>
      <c r="C3" s="154" t="s">
        <v>38</v>
      </c>
      <c r="D3" s="154" t="s">
        <v>293</v>
      </c>
      <c r="E3" s="152">
        <v>1</v>
      </c>
      <c r="F3" s="152">
        <v>2</v>
      </c>
      <c r="G3" s="152">
        <v>3</v>
      </c>
      <c r="H3" s="152">
        <v>4</v>
      </c>
      <c r="I3" s="152">
        <v>5</v>
      </c>
      <c r="J3" s="152">
        <v>6</v>
      </c>
      <c r="K3" s="152">
        <v>7</v>
      </c>
      <c r="L3" s="152">
        <v>8</v>
      </c>
      <c r="M3" s="152">
        <v>9</v>
      </c>
      <c r="N3" s="152">
        <v>10</v>
      </c>
      <c r="O3" s="159">
        <v>11</v>
      </c>
      <c r="P3" s="159">
        <v>12</v>
      </c>
      <c r="Q3" s="152" t="s">
        <v>40</v>
      </c>
      <c r="R3" s="155" t="s">
        <v>314</v>
      </c>
    </row>
    <row r="4" spans="1:19" ht="12.75" customHeight="1" x14ac:dyDescent="0.2">
      <c r="A4" s="154"/>
      <c r="B4" s="154"/>
      <c r="C4" s="154"/>
      <c r="D4" s="154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60"/>
      <c r="P4" s="160"/>
      <c r="Q4" s="152"/>
      <c r="R4" s="155"/>
    </row>
    <row r="5" spans="1:19" ht="12.75" customHeight="1" x14ac:dyDescent="0.2">
      <c r="A5" s="156" t="s">
        <v>15</v>
      </c>
      <c r="B5" s="94" t="s">
        <v>135</v>
      </c>
      <c r="C5" s="70">
        <v>48</v>
      </c>
      <c r="D5" s="95">
        <f>C5*12</f>
        <v>576</v>
      </c>
      <c r="E5" s="96">
        <v>50</v>
      </c>
      <c r="F5" s="96">
        <v>50</v>
      </c>
      <c r="G5" s="96">
        <v>45</v>
      </c>
      <c r="H5" s="96">
        <v>45</v>
      </c>
      <c r="I5" s="96">
        <v>45</v>
      </c>
      <c r="J5" s="96">
        <v>45</v>
      </c>
      <c r="K5" s="96">
        <v>45</v>
      </c>
      <c r="L5" s="96">
        <v>50</v>
      </c>
      <c r="M5" s="96">
        <v>45</v>
      </c>
      <c r="N5" s="96">
        <v>45</v>
      </c>
      <c r="O5" s="96">
        <v>45</v>
      </c>
      <c r="P5" s="96">
        <v>50</v>
      </c>
      <c r="Q5" s="95">
        <f>P5+O5+N5+M5+L5+K5+J5+I5+H5+G5+F5+E5</f>
        <v>560</v>
      </c>
      <c r="R5" s="95">
        <f>Q5/12</f>
        <v>46.666666666666664</v>
      </c>
    </row>
    <row r="6" spans="1:19" ht="12.75" customHeight="1" x14ac:dyDescent="0.2">
      <c r="A6" s="156"/>
      <c r="B6" s="94" t="s">
        <v>136</v>
      </c>
      <c r="C6" s="70">
        <v>72</v>
      </c>
      <c r="D6" s="95">
        <f t="shared" ref="D6:D60" si="0">C6*12</f>
        <v>864</v>
      </c>
      <c r="E6" s="96">
        <v>80</v>
      </c>
      <c r="F6" s="96">
        <v>80</v>
      </c>
      <c r="G6" s="96">
        <v>70</v>
      </c>
      <c r="H6" s="96">
        <v>70</v>
      </c>
      <c r="I6" s="96">
        <v>70</v>
      </c>
      <c r="J6" s="96">
        <v>70</v>
      </c>
      <c r="K6" s="96">
        <v>70</v>
      </c>
      <c r="L6" s="96">
        <v>80</v>
      </c>
      <c r="M6" s="96">
        <v>70</v>
      </c>
      <c r="N6" s="96">
        <v>70</v>
      </c>
      <c r="O6" s="96">
        <v>70</v>
      </c>
      <c r="P6" s="96">
        <v>70</v>
      </c>
      <c r="Q6" s="95">
        <f t="shared" ref="Q6:Q60" si="1">P6+O6+N6+M6+L6+K6+J6+I6+H6+G6+F6+E6</f>
        <v>870</v>
      </c>
      <c r="R6" s="95">
        <f t="shared" ref="R6:R60" si="2">Q6/12</f>
        <v>72.5</v>
      </c>
      <c r="S6" s="19"/>
    </row>
    <row r="7" spans="1:19" ht="12.75" customHeight="1" x14ac:dyDescent="0.2">
      <c r="A7" s="156" t="s">
        <v>48</v>
      </c>
      <c r="B7" s="94" t="s">
        <v>135</v>
      </c>
      <c r="C7" s="70">
        <v>90</v>
      </c>
      <c r="D7" s="95">
        <f t="shared" si="0"/>
        <v>1080</v>
      </c>
      <c r="E7" s="64">
        <v>90</v>
      </c>
      <c r="F7" s="64">
        <v>90</v>
      </c>
      <c r="G7" s="64">
        <v>90</v>
      </c>
      <c r="H7" s="64">
        <v>98.1</v>
      </c>
      <c r="I7" s="64">
        <v>90</v>
      </c>
      <c r="J7" s="64">
        <v>107</v>
      </c>
      <c r="K7" s="64">
        <v>80</v>
      </c>
      <c r="L7" s="64">
        <v>90</v>
      </c>
      <c r="M7" s="64">
        <v>88</v>
      </c>
      <c r="N7" s="64">
        <v>80</v>
      </c>
      <c r="O7" s="64">
        <v>80</v>
      </c>
      <c r="P7" s="64">
        <v>90</v>
      </c>
      <c r="Q7" s="95">
        <f t="shared" si="1"/>
        <v>1073.0999999999999</v>
      </c>
      <c r="R7" s="95">
        <f t="shared" si="2"/>
        <v>89.424999999999997</v>
      </c>
      <c r="S7" s="19"/>
    </row>
    <row r="8" spans="1:19" ht="12.75" customHeight="1" x14ac:dyDescent="0.2">
      <c r="A8" s="156"/>
      <c r="B8" s="94" t="s">
        <v>136</v>
      </c>
      <c r="C8" s="70">
        <v>120</v>
      </c>
      <c r="D8" s="95">
        <f t="shared" si="0"/>
        <v>1440</v>
      </c>
      <c r="E8" s="64">
        <v>120</v>
      </c>
      <c r="F8" s="64">
        <v>120</v>
      </c>
      <c r="G8" s="64">
        <v>120</v>
      </c>
      <c r="H8" s="64">
        <v>129</v>
      </c>
      <c r="I8" s="64">
        <v>120</v>
      </c>
      <c r="J8" s="64">
        <v>139</v>
      </c>
      <c r="K8" s="64">
        <v>110</v>
      </c>
      <c r="L8" s="64">
        <v>120</v>
      </c>
      <c r="M8" s="64">
        <v>119.6</v>
      </c>
      <c r="N8" s="64">
        <v>110</v>
      </c>
      <c r="O8" s="64">
        <v>120</v>
      </c>
      <c r="P8" s="64">
        <v>120</v>
      </c>
      <c r="Q8" s="95">
        <f t="shared" si="1"/>
        <v>1447.6</v>
      </c>
      <c r="R8" s="95">
        <f t="shared" si="2"/>
        <v>120.63333333333333</v>
      </c>
      <c r="S8" s="63"/>
    </row>
    <row r="9" spans="1:19" ht="12.75" customHeight="1" x14ac:dyDescent="0.2">
      <c r="A9" s="148" t="s">
        <v>35</v>
      </c>
      <c r="B9" s="94" t="s">
        <v>135</v>
      </c>
      <c r="C9" s="70">
        <v>9</v>
      </c>
      <c r="D9" s="95">
        <f t="shared" si="0"/>
        <v>108</v>
      </c>
      <c r="E9" s="64">
        <v>0</v>
      </c>
      <c r="F9" s="64">
        <v>10.1</v>
      </c>
      <c r="G9" s="64">
        <v>26.2</v>
      </c>
      <c r="H9" s="64">
        <v>2.5</v>
      </c>
      <c r="I9" s="64">
        <v>4</v>
      </c>
      <c r="J9" s="59">
        <v>12.5</v>
      </c>
      <c r="K9" s="64">
        <v>23</v>
      </c>
      <c r="L9" s="64">
        <v>1.3</v>
      </c>
      <c r="M9" s="64">
        <v>30</v>
      </c>
      <c r="N9" s="64">
        <v>0</v>
      </c>
      <c r="O9" s="64">
        <v>2.5</v>
      </c>
      <c r="P9" s="64">
        <v>7.5</v>
      </c>
      <c r="Q9" s="95">
        <f t="shared" si="1"/>
        <v>119.6</v>
      </c>
      <c r="R9" s="95">
        <f t="shared" si="2"/>
        <v>9.9666666666666668</v>
      </c>
      <c r="S9" s="63"/>
    </row>
    <row r="10" spans="1:19" ht="12.75" customHeight="1" x14ac:dyDescent="0.2">
      <c r="A10" s="148"/>
      <c r="B10" s="94" t="s">
        <v>136</v>
      </c>
      <c r="C10" s="70">
        <v>12</v>
      </c>
      <c r="D10" s="95">
        <f t="shared" si="0"/>
        <v>144</v>
      </c>
      <c r="E10" s="64">
        <v>0</v>
      </c>
      <c r="F10" s="64">
        <v>11.5</v>
      </c>
      <c r="G10" s="64">
        <v>28.8</v>
      </c>
      <c r="H10" s="64">
        <v>2.5</v>
      </c>
      <c r="I10" s="64">
        <v>4.8</v>
      </c>
      <c r="J10" s="59">
        <v>13.5</v>
      </c>
      <c r="K10" s="64">
        <v>26.5</v>
      </c>
      <c r="L10" s="64">
        <v>1.3</v>
      </c>
      <c r="M10" s="64">
        <v>34</v>
      </c>
      <c r="N10" s="64">
        <v>0</v>
      </c>
      <c r="O10" s="64">
        <v>2.5</v>
      </c>
      <c r="P10" s="64">
        <v>9</v>
      </c>
      <c r="Q10" s="95">
        <f t="shared" si="1"/>
        <v>134.39999999999998</v>
      </c>
      <c r="R10" s="95">
        <f t="shared" si="2"/>
        <v>11.199999999999998</v>
      </c>
      <c r="S10" s="63"/>
    </row>
    <row r="11" spans="1:19" ht="12.75" customHeight="1" x14ac:dyDescent="0.2">
      <c r="A11" s="156" t="s">
        <v>208</v>
      </c>
      <c r="B11" s="94" t="s">
        <v>135</v>
      </c>
      <c r="C11" s="70">
        <v>27</v>
      </c>
      <c r="D11" s="95">
        <f t="shared" si="0"/>
        <v>324</v>
      </c>
      <c r="E11" s="64">
        <v>30</v>
      </c>
      <c r="F11" s="64">
        <v>8</v>
      </c>
      <c r="G11" s="64">
        <v>0</v>
      </c>
      <c r="H11" s="64">
        <v>23.6</v>
      </c>
      <c r="I11" s="64">
        <v>37</v>
      </c>
      <c r="J11" s="64">
        <v>19.100000000000001</v>
      </c>
      <c r="K11" s="64">
        <v>82</v>
      </c>
      <c r="L11" s="64">
        <v>27.5</v>
      </c>
      <c r="M11" s="64">
        <v>52</v>
      </c>
      <c r="N11" s="64">
        <v>30</v>
      </c>
      <c r="O11" s="64">
        <v>41</v>
      </c>
      <c r="P11" s="64">
        <v>23.6</v>
      </c>
      <c r="Q11" s="95">
        <f t="shared" si="1"/>
        <v>373.80000000000007</v>
      </c>
      <c r="R11" s="95">
        <f t="shared" si="2"/>
        <v>31.150000000000006</v>
      </c>
      <c r="S11" s="63"/>
    </row>
    <row r="12" spans="1:19" ht="12.75" customHeight="1" x14ac:dyDescent="0.2">
      <c r="A12" s="156"/>
      <c r="B12" s="94" t="s">
        <v>136</v>
      </c>
      <c r="C12" s="70">
        <v>30</v>
      </c>
      <c r="D12" s="95">
        <f t="shared" si="0"/>
        <v>360</v>
      </c>
      <c r="E12" s="64">
        <v>35</v>
      </c>
      <c r="F12" s="64">
        <v>8.8000000000000007</v>
      </c>
      <c r="G12" s="64">
        <v>0</v>
      </c>
      <c r="H12" s="64">
        <v>28.5</v>
      </c>
      <c r="I12" s="64">
        <v>49</v>
      </c>
      <c r="J12" s="64">
        <v>28</v>
      </c>
      <c r="K12" s="64">
        <v>82</v>
      </c>
      <c r="L12" s="64">
        <v>32.700000000000003</v>
      </c>
      <c r="M12" s="64">
        <v>62.1</v>
      </c>
      <c r="N12" s="64">
        <v>36</v>
      </c>
      <c r="O12" s="64">
        <v>54</v>
      </c>
      <c r="P12" s="64">
        <v>28.5</v>
      </c>
      <c r="Q12" s="95">
        <f t="shared" si="1"/>
        <v>444.6</v>
      </c>
      <c r="R12" s="95">
        <f t="shared" si="2"/>
        <v>37.050000000000004</v>
      </c>
      <c r="S12" s="63"/>
    </row>
    <row r="13" spans="1:19" ht="12.75" customHeight="1" x14ac:dyDescent="0.2">
      <c r="A13" s="156" t="s">
        <v>209</v>
      </c>
      <c r="B13" s="94" t="s">
        <v>135</v>
      </c>
      <c r="C13" s="70">
        <v>9</v>
      </c>
      <c r="D13" s="95">
        <f t="shared" si="0"/>
        <v>108</v>
      </c>
      <c r="E13" s="64"/>
      <c r="F13" s="64">
        <v>51</v>
      </c>
      <c r="G13" s="64"/>
      <c r="H13" s="64"/>
      <c r="I13" s="64"/>
      <c r="J13" s="64"/>
      <c r="K13" s="64">
        <v>51</v>
      </c>
      <c r="L13" s="64"/>
      <c r="M13" s="64"/>
      <c r="N13" s="64"/>
      <c r="O13" s="64">
        <v>16</v>
      </c>
      <c r="P13" s="64"/>
      <c r="Q13" s="95">
        <f t="shared" si="1"/>
        <v>118</v>
      </c>
      <c r="R13" s="95">
        <f t="shared" si="2"/>
        <v>9.8333333333333339</v>
      </c>
      <c r="S13" s="63"/>
    </row>
    <row r="14" spans="1:19" ht="12.75" customHeight="1" x14ac:dyDescent="0.2">
      <c r="A14" s="156"/>
      <c r="B14" s="94" t="s">
        <v>136</v>
      </c>
      <c r="C14" s="70">
        <v>12</v>
      </c>
      <c r="D14" s="95">
        <f t="shared" si="0"/>
        <v>144</v>
      </c>
      <c r="E14" s="64"/>
      <c r="F14" s="64">
        <v>61</v>
      </c>
      <c r="G14" s="64"/>
      <c r="H14" s="64"/>
      <c r="I14" s="64"/>
      <c r="J14" s="64"/>
      <c r="K14" s="64">
        <v>68</v>
      </c>
      <c r="L14" s="64"/>
      <c r="M14" s="64"/>
      <c r="N14" s="64"/>
      <c r="O14" s="64">
        <v>20</v>
      </c>
      <c r="P14" s="64"/>
      <c r="Q14" s="95">
        <f t="shared" si="1"/>
        <v>149</v>
      </c>
      <c r="R14" s="95">
        <f t="shared" si="2"/>
        <v>12.416666666666666</v>
      </c>
      <c r="S14" s="63"/>
    </row>
    <row r="15" spans="1:19" ht="12.75" customHeight="1" x14ac:dyDescent="0.2">
      <c r="A15" s="149" t="s">
        <v>39</v>
      </c>
      <c r="B15" s="97" t="s">
        <v>135</v>
      </c>
      <c r="C15" s="98">
        <v>112.2</v>
      </c>
      <c r="D15" s="95">
        <f t="shared" si="0"/>
        <v>1346.4</v>
      </c>
      <c r="E15" s="59">
        <v>86</v>
      </c>
      <c r="F15" s="59">
        <v>147.19999999999999</v>
      </c>
      <c r="G15" s="59">
        <v>108</v>
      </c>
      <c r="H15" s="59">
        <v>111.8</v>
      </c>
      <c r="I15" s="59">
        <v>182.4</v>
      </c>
      <c r="J15" s="59">
        <v>78</v>
      </c>
      <c r="K15" s="59">
        <v>95</v>
      </c>
      <c r="L15" s="59">
        <v>160.6</v>
      </c>
      <c r="M15" s="59">
        <v>53.2</v>
      </c>
      <c r="N15" s="59">
        <v>161</v>
      </c>
      <c r="O15" s="59">
        <v>155.4</v>
      </c>
      <c r="P15" s="59">
        <v>191.2</v>
      </c>
      <c r="Q15" s="95">
        <f t="shared" si="1"/>
        <v>1529.8000000000002</v>
      </c>
      <c r="R15" s="95">
        <f t="shared" si="2"/>
        <v>127.48333333333335</v>
      </c>
      <c r="S15" s="63"/>
    </row>
    <row r="16" spans="1:19" ht="12.75" customHeight="1" x14ac:dyDescent="0.2">
      <c r="A16" s="149"/>
      <c r="B16" s="97" t="s">
        <v>136</v>
      </c>
      <c r="C16" s="98">
        <v>112.2</v>
      </c>
      <c r="D16" s="95">
        <f t="shared" si="0"/>
        <v>1346.4</v>
      </c>
      <c r="E16" s="59">
        <v>122.5</v>
      </c>
      <c r="F16" s="59">
        <v>180</v>
      </c>
      <c r="G16" s="59">
        <v>132.6</v>
      </c>
      <c r="H16" s="59">
        <v>137.19999999999999</v>
      </c>
      <c r="I16" s="59">
        <v>216</v>
      </c>
      <c r="J16" s="59">
        <v>105</v>
      </c>
      <c r="K16" s="59">
        <v>125</v>
      </c>
      <c r="L16" s="59">
        <v>183.3</v>
      </c>
      <c r="M16" s="59">
        <v>72</v>
      </c>
      <c r="N16" s="59">
        <v>182</v>
      </c>
      <c r="O16" s="59">
        <v>200</v>
      </c>
      <c r="P16" s="59">
        <v>235</v>
      </c>
      <c r="Q16" s="95">
        <f t="shared" si="1"/>
        <v>1890.6</v>
      </c>
      <c r="R16" s="95">
        <f t="shared" si="2"/>
        <v>157.54999999999998</v>
      </c>
      <c r="S16" s="63"/>
    </row>
    <row r="17" spans="1:19" ht="12.75" customHeight="1" x14ac:dyDescent="0.2">
      <c r="A17" s="147" t="s">
        <v>34</v>
      </c>
      <c r="B17" s="97" t="s">
        <v>135</v>
      </c>
      <c r="C17" s="98">
        <v>168</v>
      </c>
      <c r="D17" s="95">
        <f t="shared" si="0"/>
        <v>2016</v>
      </c>
      <c r="E17" s="59">
        <v>212.6</v>
      </c>
      <c r="F17" s="59">
        <v>179</v>
      </c>
      <c r="G17" s="59">
        <v>140.80000000000001</v>
      </c>
      <c r="H17" s="59">
        <v>229.3</v>
      </c>
      <c r="I17" s="59">
        <v>253.2</v>
      </c>
      <c r="J17" s="59">
        <v>185.7</v>
      </c>
      <c r="K17" s="59">
        <v>86</v>
      </c>
      <c r="L17" s="59">
        <v>242.9</v>
      </c>
      <c r="M17" s="59">
        <v>86</v>
      </c>
      <c r="N17" s="59">
        <v>140.4</v>
      </c>
      <c r="O17" s="59">
        <v>115.8</v>
      </c>
      <c r="P17" s="59">
        <v>134.69999999999999</v>
      </c>
      <c r="Q17" s="95">
        <f t="shared" si="1"/>
        <v>2006.3999999999999</v>
      </c>
      <c r="R17" s="95">
        <f t="shared" si="2"/>
        <v>167.2</v>
      </c>
      <c r="S17" s="63"/>
    </row>
    <row r="18" spans="1:19" ht="12.75" customHeight="1" x14ac:dyDescent="0.2">
      <c r="A18" s="147"/>
      <c r="B18" s="97" t="s">
        <v>136</v>
      </c>
      <c r="C18" s="98">
        <v>192</v>
      </c>
      <c r="D18" s="95">
        <f t="shared" si="0"/>
        <v>2304</v>
      </c>
      <c r="E18" s="59">
        <v>252.6</v>
      </c>
      <c r="F18" s="59">
        <v>235</v>
      </c>
      <c r="G18" s="59">
        <v>211</v>
      </c>
      <c r="H18" s="59">
        <v>236.4</v>
      </c>
      <c r="I18" s="59">
        <v>317.10000000000002</v>
      </c>
      <c r="J18" s="59">
        <v>232</v>
      </c>
      <c r="K18" s="59">
        <v>103.8</v>
      </c>
      <c r="L18" s="59">
        <v>214.9</v>
      </c>
      <c r="M18" s="59">
        <v>114</v>
      </c>
      <c r="N18" s="59">
        <v>197</v>
      </c>
      <c r="O18" s="59">
        <v>143.5</v>
      </c>
      <c r="P18" s="59">
        <v>182.5</v>
      </c>
      <c r="Q18" s="95">
        <f t="shared" si="1"/>
        <v>2439.7999999999997</v>
      </c>
      <c r="R18" s="95">
        <f t="shared" si="2"/>
        <v>203.31666666666663</v>
      </c>
      <c r="S18" s="63"/>
    </row>
    <row r="19" spans="1:19" ht="12.75" customHeight="1" x14ac:dyDescent="0.2">
      <c r="A19" s="147" t="s">
        <v>17</v>
      </c>
      <c r="B19" s="97" t="s">
        <v>135</v>
      </c>
      <c r="C19" s="98">
        <v>111</v>
      </c>
      <c r="D19" s="95">
        <f t="shared" si="0"/>
        <v>1332</v>
      </c>
      <c r="E19" s="59">
        <v>150</v>
      </c>
      <c r="F19" s="59"/>
      <c r="G19" s="59">
        <v>157</v>
      </c>
      <c r="H19" s="59">
        <v>150</v>
      </c>
      <c r="I19" s="59">
        <v>0</v>
      </c>
      <c r="J19" s="59">
        <v>190</v>
      </c>
      <c r="K19" s="59">
        <v>100</v>
      </c>
      <c r="L19" s="59">
        <v>157</v>
      </c>
      <c r="M19" s="59">
        <v>0</v>
      </c>
      <c r="N19" s="59"/>
      <c r="O19" s="59">
        <v>150</v>
      </c>
      <c r="P19" s="59">
        <v>150</v>
      </c>
      <c r="Q19" s="95">
        <f t="shared" si="1"/>
        <v>1204</v>
      </c>
      <c r="R19" s="95">
        <f t="shared" si="2"/>
        <v>100.33333333333333</v>
      </c>
      <c r="S19" s="63"/>
    </row>
    <row r="20" spans="1:19" ht="12.75" customHeight="1" x14ac:dyDescent="0.2">
      <c r="A20" s="147"/>
      <c r="B20" s="97" t="s">
        <v>136</v>
      </c>
      <c r="C20" s="98">
        <v>111</v>
      </c>
      <c r="D20" s="95">
        <f t="shared" si="0"/>
        <v>1332</v>
      </c>
      <c r="E20" s="59">
        <v>150</v>
      </c>
      <c r="F20" s="59"/>
      <c r="G20" s="59">
        <v>157</v>
      </c>
      <c r="H20" s="59">
        <v>150</v>
      </c>
      <c r="I20" s="59">
        <v>0</v>
      </c>
      <c r="J20" s="59">
        <v>190</v>
      </c>
      <c r="K20" s="59">
        <v>100</v>
      </c>
      <c r="L20" s="59">
        <v>157</v>
      </c>
      <c r="M20" s="59">
        <v>0</v>
      </c>
      <c r="N20" s="59"/>
      <c r="O20" s="59">
        <v>150</v>
      </c>
      <c r="P20" s="59">
        <v>150</v>
      </c>
      <c r="Q20" s="95">
        <f t="shared" si="1"/>
        <v>1204</v>
      </c>
      <c r="R20" s="95">
        <f t="shared" si="2"/>
        <v>100.33333333333333</v>
      </c>
      <c r="S20" s="19"/>
    </row>
    <row r="21" spans="1:19" ht="12.75" customHeight="1" x14ac:dyDescent="0.2">
      <c r="A21" s="149" t="s">
        <v>26</v>
      </c>
      <c r="B21" s="97" t="s">
        <v>135</v>
      </c>
      <c r="C21" s="98">
        <v>9</v>
      </c>
      <c r="D21" s="95">
        <f t="shared" si="0"/>
        <v>108</v>
      </c>
      <c r="E21" s="59">
        <v>0</v>
      </c>
      <c r="F21" s="59">
        <v>25</v>
      </c>
      <c r="G21" s="59"/>
      <c r="H21" s="59">
        <v>20</v>
      </c>
      <c r="I21" s="59"/>
      <c r="J21" s="59"/>
      <c r="K21" s="59">
        <v>20</v>
      </c>
      <c r="L21" s="59"/>
      <c r="M21" s="59">
        <v>25</v>
      </c>
      <c r="N21" s="59"/>
      <c r="O21" s="59">
        <v>20</v>
      </c>
      <c r="P21" s="59"/>
      <c r="Q21" s="95">
        <f t="shared" si="1"/>
        <v>110</v>
      </c>
      <c r="R21" s="95">
        <f t="shared" si="2"/>
        <v>9.1666666666666661</v>
      </c>
      <c r="S21" s="19"/>
    </row>
    <row r="22" spans="1:19" ht="12.75" customHeight="1" x14ac:dyDescent="0.2">
      <c r="A22" s="149"/>
      <c r="B22" s="97" t="s">
        <v>136</v>
      </c>
      <c r="C22" s="98">
        <v>12</v>
      </c>
      <c r="D22" s="95">
        <f t="shared" si="0"/>
        <v>144</v>
      </c>
      <c r="E22" s="59">
        <v>0</v>
      </c>
      <c r="F22" s="59">
        <v>25</v>
      </c>
      <c r="G22" s="59"/>
      <c r="H22" s="59">
        <v>20</v>
      </c>
      <c r="I22" s="59"/>
      <c r="J22" s="59"/>
      <c r="K22" s="59">
        <v>20</v>
      </c>
      <c r="L22" s="59"/>
      <c r="M22" s="59">
        <v>25</v>
      </c>
      <c r="N22" s="59"/>
      <c r="O22" s="59">
        <v>20</v>
      </c>
      <c r="P22" s="59"/>
      <c r="Q22" s="95">
        <f t="shared" si="1"/>
        <v>110</v>
      </c>
      <c r="R22" s="95">
        <f t="shared" si="2"/>
        <v>9.1666666666666661</v>
      </c>
      <c r="S22" s="19"/>
    </row>
    <row r="23" spans="1:19" ht="12.75" customHeight="1" x14ac:dyDescent="0.2">
      <c r="A23" s="149" t="s">
        <v>210</v>
      </c>
      <c r="B23" s="97" t="s">
        <v>135</v>
      </c>
      <c r="C23" s="98">
        <v>42</v>
      </c>
      <c r="D23" s="95">
        <f t="shared" si="0"/>
        <v>504</v>
      </c>
      <c r="E23" s="59">
        <v>62.5</v>
      </c>
      <c r="F23" s="59"/>
      <c r="G23" s="59"/>
      <c r="H23" s="59">
        <v>44.1</v>
      </c>
      <c r="I23" s="59">
        <v>91.5</v>
      </c>
      <c r="J23" s="59">
        <v>77.400000000000006</v>
      </c>
      <c r="K23" s="59">
        <v>34.200000000000003</v>
      </c>
      <c r="L23" s="59">
        <v>36</v>
      </c>
      <c r="M23" s="59"/>
      <c r="N23" s="59">
        <v>111</v>
      </c>
      <c r="O23" s="59">
        <v>64</v>
      </c>
      <c r="P23" s="59"/>
      <c r="Q23" s="95">
        <f t="shared" si="1"/>
        <v>520.70000000000005</v>
      </c>
      <c r="R23" s="95">
        <f t="shared" si="2"/>
        <v>43.391666666666673</v>
      </c>
      <c r="S23" s="19"/>
    </row>
    <row r="24" spans="1:19" ht="12.75" customHeight="1" x14ac:dyDescent="0.2">
      <c r="A24" s="149"/>
      <c r="B24" s="97" t="s">
        <v>136</v>
      </c>
      <c r="C24" s="98">
        <v>46.8</v>
      </c>
      <c r="D24" s="95">
        <f t="shared" si="0"/>
        <v>561.59999999999991</v>
      </c>
      <c r="E24" s="59">
        <v>70</v>
      </c>
      <c r="F24" s="59"/>
      <c r="G24" s="59"/>
      <c r="H24" s="59">
        <v>49</v>
      </c>
      <c r="I24" s="59">
        <v>110</v>
      </c>
      <c r="J24" s="59">
        <v>86</v>
      </c>
      <c r="K24" s="59">
        <v>45.6</v>
      </c>
      <c r="L24" s="59">
        <v>40</v>
      </c>
      <c r="M24" s="59"/>
      <c r="N24" s="59">
        <v>127</v>
      </c>
      <c r="O24" s="59">
        <v>81</v>
      </c>
      <c r="P24" s="59"/>
      <c r="Q24" s="95">
        <f t="shared" si="1"/>
        <v>608.6</v>
      </c>
      <c r="R24" s="95">
        <f t="shared" si="2"/>
        <v>50.716666666666669</v>
      </c>
      <c r="S24" s="19"/>
    </row>
    <row r="25" spans="1:19" ht="12.75" customHeight="1" x14ac:dyDescent="0.2">
      <c r="A25" s="147" t="s">
        <v>211</v>
      </c>
      <c r="B25" s="97" t="s">
        <v>135</v>
      </c>
      <c r="C25" s="98">
        <v>18</v>
      </c>
      <c r="D25" s="95">
        <f t="shared" si="0"/>
        <v>216</v>
      </c>
      <c r="E25" s="59">
        <v>0</v>
      </c>
      <c r="F25" s="59"/>
      <c r="G25" s="59">
        <v>74.7</v>
      </c>
      <c r="H25" s="59"/>
      <c r="I25" s="59"/>
      <c r="J25" s="59"/>
      <c r="K25" s="59">
        <v>80</v>
      </c>
      <c r="L25" s="59"/>
      <c r="M25" s="59"/>
      <c r="N25" s="59"/>
      <c r="O25" s="59">
        <v>88.3</v>
      </c>
      <c r="P25" s="59"/>
      <c r="Q25" s="95">
        <f t="shared" si="1"/>
        <v>243</v>
      </c>
      <c r="R25" s="95">
        <f t="shared" si="2"/>
        <v>20.25</v>
      </c>
      <c r="S25" s="19"/>
    </row>
    <row r="26" spans="1:19" ht="12.75" customHeight="1" x14ac:dyDescent="0.2">
      <c r="A26" s="147"/>
      <c r="B26" s="97" t="s">
        <v>136</v>
      </c>
      <c r="C26" s="98">
        <v>24</v>
      </c>
      <c r="D26" s="95">
        <f t="shared" si="0"/>
        <v>288</v>
      </c>
      <c r="E26" s="59">
        <v>0</v>
      </c>
      <c r="F26" s="59"/>
      <c r="G26" s="59">
        <v>83</v>
      </c>
      <c r="H26" s="59"/>
      <c r="I26" s="59"/>
      <c r="J26" s="59"/>
      <c r="K26" s="59">
        <v>96</v>
      </c>
      <c r="L26" s="59"/>
      <c r="M26" s="59"/>
      <c r="N26" s="59"/>
      <c r="O26" s="59">
        <v>111</v>
      </c>
      <c r="P26" s="59"/>
      <c r="Q26" s="95">
        <f t="shared" si="1"/>
        <v>290</v>
      </c>
      <c r="R26" s="95">
        <f t="shared" si="2"/>
        <v>24.166666666666668</v>
      </c>
      <c r="S26" s="19"/>
    </row>
    <row r="27" spans="1:19" ht="12.75" customHeight="1" x14ac:dyDescent="0.2">
      <c r="A27" s="149" t="s">
        <v>127</v>
      </c>
      <c r="B27" s="97" t="s">
        <v>135</v>
      </c>
      <c r="C27" s="98">
        <v>21</v>
      </c>
      <c r="D27" s="95">
        <f t="shared" si="0"/>
        <v>252</v>
      </c>
      <c r="E27" s="59">
        <v>25</v>
      </c>
      <c r="F27" s="59">
        <v>85.5</v>
      </c>
      <c r="G27" s="59">
        <v>25</v>
      </c>
      <c r="H27" s="59"/>
      <c r="I27" s="59">
        <v>54</v>
      </c>
      <c r="J27" s="59">
        <v>25</v>
      </c>
      <c r="K27" s="59"/>
      <c r="L27" s="59"/>
      <c r="M27" s="59">
        <v>25</v>
      </c>
      <c r="N27" s="59"/>
      <c r="O27" s="59">
        <v>25</v>
      </c>
      <c r="P27" s="59"/>
      <c r="Q27" s="95">
        <f t="shared" si="1"/>
        <v>264.5</v>
      </c>
      <c r="R27" s="95">
        <f t="shared" si="2"/>
        <v>22.041666666666668</v>
      </c>
      <c r="S27" s="19"/>
    </row>
    <row r="28" spans="1:19" ht="12.75" customHeight="1" x14ac:dyDescent="0.2">
      <c r="A28" s="149"/>
      <c r="B28" s="97" t="s">
        <v>136</v>
      </c>
      <c r="C28" s="98">
        <v>31.8</v>
      </c>
      <c r="D28" s="95">
        <f t="shared" si="0"/>
        <v>381.6</v>
      </c>
      <c r="E28" s="59">
        <v>40</v>
      </c>
      <c r="F28" s="59">
        <v>95</v>
      </c>
      <c r="G28" s="59">
        <v>40</v>
      </c>
      <c r="H28" s="59"/>
      <c r="I28" s="59">
        <v>72</v>
      </c>
      <c r="J28" s="59">
        <v>40</v>
      </c>
      <c r="K28" s="59"/>
      <c r="L28" s="59"/>
      <c r="M28" s="59">
        <v>40</v>
      </c>
      <c r="N28" s="59"/>
      <c r="O28" s="59">
        <v>40</v>
      </c>
      <c r="P28" s="59"/>
      <c r="Q28" s="95">
        <f t="shared" si="1"/>
        <v>367</v>
      </c>
      <c r="R28" s="95">
        <f t="shared" si="2"/>
        <v>30.583333333333332</v>
      </c>
      <c r="S28" s="19"/>
    </row>
    <row r="29" spans="1:19" ht="12.75" customHeight="1" x14ac:dyDescent="0.2">
      <c r="A29" s="147" t="s">
        <v>128</v>
      </c>
      <c r="B29" s="97" t="s">
        <v>135</v>
      </c>
      <c r="C29" s="98">
        <v>30.8</v>
      </c>
      <c r="D29" s="117">
        <f t="shared" si="0"/>
        <v>369.6</v>
      </c>
      <c r="E29" s="59">
        <v>0</v>
      </c>
      <c r="F29" s="59">
        <v>88</v>
      </c>
      <c r="G29" s="59"/>
      <c r="H29" s="59">
        <v>32</v>
      </c>
      <c r="I29" s="59"/>
      <c r="J29" s="59"/>
      <c r="K29" s="59"/>
      <c r="L29" s="59"/>
      <c r="M29" s="59">
        <v>67</v>
      </c>
      <c r="N29" s="59"/>
      <c r="O29" s="59"/>
      <c r="P29" s="59">
        <v>124</v>
      </c>
      <c r="Q29" s="117">
        <f t="shared" si="1"/>
        <v>311</v>
      </c>
      <c r="R29" s="117">
        <f t="shared" si="2"/>
        <v>25.916666666666668</v>
      </c>
      <c r="S29" s="19"/>
    </row>
    <row r="30" spans="1:19" ht="12.75" customHeight="1" x14ac:dyDescent="0.2">
      <c r="A30" s="147"/>
      <c r="B30" s="97" t="s">
        <v>136</v>
      </c>
      <c r="C30" s="98">
        <v>40.200000000000003</v>
      </c>
      <c r="D30" s="117">
        <f t="shared" si="0"/>
        <v>482.40000000000003</v>
      </c>
      <c r="E30" s="59">
        <v>0</v>
      </c>
      <c r="F30" s="59">
        <v>106</v>
      </c>
      <c r="G30" s="59"/>
      <c r="H30" s="59">
        <v>40</v>
      </c>
      <c r="I30" s="59"/>
      <c r="J30" s="59"/>
      <c r="K30" s="59"/>
      <c r="L30" s="59"/>
      <c r="M30" s="59">
        <v>80.400000000000006</v>
      </c>
      <c r="N30" s="59"/>
      <c r="O30" s="59"/>
      <c r="P30" s="59">
        <v>149</v>
      </c>
      <c r="Q30" s="117">
        <f t="shared" si="1"/>
        <v>375.4</v>
      </c>
      <c r="R30" s="117">
        <f t="shared" si="2"/>
        <v>31.283333333333331</v>
      </c>
      <c r="S30" s="19"/>
    </row>
    <row r="31" spans="1:19" ht="12.75" customHeight="1" x14ac:dyDescent="0.2">
      <c r="A31" s="157" t="s">
        <v>337</v>
      </c>
      <c r="B31" s="97" t="s">
        <v>135</v>
      </c>
      <c r="C31" s="98">
        <v>120</v>
      </c>
      <c r="D31" s="117">
        <f t="shared" si="0"/>
        <v>1440</v>
      </c>
      <c r="E31" s="59">
        <v>200</v>
      </c>
      <c r="F31" s="59"/>
      <c r="G31" s="59">
        <v>200</v>
      </c>
      <c r="H31" s="59"/>
      <c r="I31" s="59">
        <v>200</v>
      </c>
      <c r="J31" s="59"/>
      <c r="K31" s="59"/>
      <c r="L31" s="59">
        <v>200</v>
      </c>
      <c r="M31" s="59"/>
      <c r="N31" s="59">
        <v>200</v>
      </c>
      <c r="O31" s="59"/>
      <c r="P31" s="59">
        <v>200</v>
      </c>
      <c r="Q31" s="117">
        <f t="shared" si="1"/>
        <v>1200</v>
      </c>
      <c r="R31" s="117">
        <f t="shared" si="2"/>
        <v>100</v>
      </c>
      <c r="S31" s="19"/>
    </row>
    <row r="32" spans="1:19" ht="12.75" customHeight="1" x14ac:dyDescent="0.2">
      <c r="A32" s="158"/>
      <c r="B32" s="97" t="s">
        <v>136</v>
      </c>
      <c r="C32" s="98">
        <v>120</v>
      </c>
      <c r="D32" s="117">
        <f t="shared" si="0"/>
        <v>1440</v>
      </c>
      <c r="E32" s="59">
        <v>200</v>
      </c>
      <c r="F32" s="59"/>
      <c r="G32" s="59">
        <v>200</v>
      </c>
      <c r="H32" s="59"/>
      <c r="I32" s="59">
        <v>200</v>
      </c>
      <c r="J32" s="59"/>
      <c r="K32" s="59"/>
      <c r="L32" s="59">
        <v>200</v>
      </c>
      <c r="M32" s="59"/>
      <c r="N32" s="59">
        <v>200</v>
      </c>
      <c r="O32" s="59"/>
      <c r="P32" s="59">
        <v>200</v>
      </c>
      <c r="Q32" s="117">
        <f t="shared" si="1"/>
        <v>1200</v>
      </c>
      <c r="R32" s="117">
        <f t="shared" si="2"/>
        <v>100</v>
      </c>
      <c r="S32" s="19"/>
    </row>
    <row r="33" spans="1:19" ht="12.75" customHeight="1" x14ac:dyDescent="0.2">
      <c r="A33" s="150" t="s">
        <v>4</v>
      </c>
      <c r="B33" s="97" t="s">
        <v>135</v>
      </c>
      <c r="C33" s="98">
        <v>180</v>
      </c>
      <c r="D33" s="117">
        <f t="shared" si="0"/>
        <v>2160</v>
      </c>
      <c r="E33" s="59">
        <v>210</v>
      </c>
      <c r="F33" s="59">
        <v>123</v>
      </c>
      <c r="G33" s="59">
        <v>157</v>
      </c>
      <c r="H33" s="59">
        <v>267</v>
      </c>
      <c r="I33" s="59"/>
      <c r="J33" s="59">
        <v>226</v>
      </c>
      <c r="K33" s="59">
        <v>150</v>
      </c>
      <c r="L33" s="59">
        <v>134</v>
      </c>
      <c r="M33" s="59">
        <v>199</v>
      </c>
      <c r="N33" s="59">
        <v>229</v>
      </c>
      <c r="O33" s="59">
        <v>164</v>
      </c>
      <c r="P33" s="59">
        <v>183</v>
      </c>
      <c r="Q33" s="117">
        <f t="shared" si="1"/>
        <v>2042</v>
      </c>
      <c r="R33" s="117">
        <f t="shared" si="2"/>
        <v>170.16666666666666</v>
      </c>
      <c r="S33" s="19"/>
    </row>
    <row r="34" spans="1:19" ht="12.75" customHeight="1" x14ac:dyDescent="0.2">
      <c r="A34" s="151"/>
      <c r="B34" s="97" t="s">
        <v>136</v>
      </c>
      <c r="C34" s="98">
        <v>210</v>
      </c>
      <c r="D34" s="117">
        <f t="shared" si="0"/>
        <v>2520</v>
      </c>
      <c r="E34" s="59">
        <v>230</v>
      </c>
      <c r="F34" s="59">
        <v>154</v>
      </c>
      <c r="G34" s="59">
        <v>165</v>
      </c>
      <c r="H34" s="59">
        <v>276</v>
      </c>
      <c r="I34" s="59"/>
      <c r="J34" s="59">
        <v>243</v>
      </c>
      <c r="K34" s="59">
        <v>150</v>
      </c>
      <c r="L34" s="59">
        <v>159</v>
      </c>
      <c r="M34" s="59">
        <v>206</v>
      </c>
      <c r="N34" s="59">
        <v>256</v>
      </c>
      <c r="O34" s="59">
        <v>169</v>
      </c>
      <c r="P34" s="59">
        <v>284</v>
      </c>
      <c r="Q34" s="117">
        <f t="shared" si="1"/>
        <v>2292</v>
      </c>
      <c r="R34" s="117">
        <f t="shared" si="2"/>
        <v>191</v>
      </c>
      <c r="S34" s="63"/>
    </row>
    <row r="35" spans="1:19" ht="12.75" customHeight="1" x14ac:dyDescent="0.2">
      <c r="A35" s="161" t="s">
        <v>87</v>
      </c>
      <c r="B35" s="97" t="s">
        <v>135</v>
      </c>
      <c r="C35" s="98">
        <v>90</v>
      </c>
      <c r="D35" s="95">
        <f t="shared" si="0"/>
        <v>1080</v>
      </c>
      <c r="E35" s="59">
        <v>200</v>
      </c>
      <c r="F35" s="59"/>
      <c r="G35" s="59"/>
      <c r="H35" s="59"/>
      <c r="I35" s="59">
        <v>200</v>
      </c>
      <c r="J35" s="59"/>
      <c r="K35" s="59">
        <v>200</v>
      </c>
      <c r="L35" s="59">
        <v>200</v>
      </c>
      <c r="M35" s="59"/>
      <c r="N35" s="59">
        <v>200</v>
      </c>
      <c r="O35" s="59"/>
      <c r="P35" s="59"/>
      <c r="Q35" s="95">
        <f t="shared" si="1"/>
        <v>1000</v>
      </c>
      <c r="R35" s="95">
        <f t="shared" si="2"/>
        <v>83.333333333333329</v>
      </c>
      <c r="S35" s="63"/>
    </row>
    <row r="36" spans="1:19" ht="12.75" customHeight="1" x14ac:dyDescent="0.2">
      <c r="A36" s="161"/>
      <c r="B36" s="97" t="s">
        <v>136</v>
      </c>
      <c r="C36" s="98">
        <v>108</v>
      </c>
      <c r="D36" s="95">
        <f t="shared" si="0"/>
        <v>1296</v>
      </c>
      <c r="E36" s="59">
        <v>200</v>
      </c>
      <c r="F36" s="59"/>
      <c r="G36" s="59"/>
      <c r="H36" s="59"/>
      <c r="I36" s="59">
        <v>200</v>
      </c>
      <c r="J36" s="59"/>
      <c r="K36" s="59">
        <v>200</v>
      </c>
      <c r="L36" s="59">
        <v>200</v>
      </c>
      <c r="M36" s="59"/>
      <c r="N36" s="59">
        <v>200</v>
      </c>
      <c r="O36" s="59"/>
      <c r="P36" s="59"/>
      <c r="Q36" s="95">
        <f t="shared" si="1"/>
        <v>1000</v>
      </c>
      <c r="R36" s="95">
        <f t="shared" si="2"/>
        <v>83.333333333333329</v>
      </c>
      <c r="S36" s="63"/>
    </row>
    <row r="37" spans="1:19" ht="12.75" customHeight="1" x14ac:dyDescent="0.2">
      <c r="A37" s="148" t="s">
        <v>16</v>
      </c>
      <c r="B37" s="94" t="s">
        <v>135</v>
      </c>
      <c r="C37" s="70">
        <v>30</v>
      </c>
      <c r="D37" s="95">
        <f t="shared" si="0"/>
        <v>360</v>
      </c>
      <c r="E37" s="64">
        <v>0</v>
      </c>
      <c r="F37" s="64"/>
      <c r="G37" s="64">
        <v>186</v>
      </c>
      <c r="H37" s="64"/>
      <c r="I37" s="64"/>
      <c r="J37" s="64"/>
      <c r="K37" s="59"/>
      <c r="L37" s="64"/>
      <c r="M37" s="64">
        <v>186</v>
      </c>
      <c r="N37" s="64"/>
      <c r="O37" s="64"/>
      <c r="P37" s="64"/>
      <c r="Q37" s="95">
        <f t="shared" si="1"/>
        <v>372</v>
      </c>
      <c r="R37" s="95">
        <f t="shared" si="2"/>
        <v>31</v>
      </c>
      <c r="S37" s="19"/>
    </row>
    <row r="38" spans="1:19" ht="12.75" customHeight="1" x14ac:dyDescent="0.2">
      <c r="A38" s="148"/>
      <c r="B38" s="94" t="s">
        <v>136</v>
      </c>
      <c r="C38" s="70">
        <v>36</v>
      </c>
      <c r="D38" s="95">
        <f t="shared" si="0"/>
        <v>432</v>
      </c>
      <c r="E38" s="64">
        <v>0</v>
      </c>
      <c r="F38" s="64"/>
      <c r="G38" s="64">
        <v>205</v>
      </c>
      <c r="H38" s="64"/>
      <c r="I38" s="64"/>
      <c r="J38" s="64"/>
      <c r="K38" s="64"/>
      <c r="L38" s="64"/>
      <c r="M38" s="64">
        <v>205</v>
      </c>
      <c r="N38" s="64"/>
      <c r="O38" s="64"/>
      <c r="P38" s="64"/>
      <c r="Q38" s="95">
        <f t="shared" si="1"/>
        <v>410</v>
      </c>
      <c r="R38" s="95">
        <f t="shared" si="2"/>
        <v>34.166666666666664</v>
      </c>
      <c r="S38" s="19"/>
    </row>
    <row r="39" spans="1:19" ht="12.75" customHeight="1" x14ac:dyDescent="0.2">
      <c r="A39" s="148" t="s">
        <v>23</v>
      </c>
      <c r="B39" s="94" t="s">
        <v>135</v>
      </c>
      <c r="C39" s="70">
        <v>6</v>
      </c>
      <c r="D39" s="95">
        <f t="shared" si="0"/>
        <v>72</v>
      </c>
      <c r="E39" s="64">
        <v>10</v>
      </c>
      <c r="F39" s="64"/>
      <c r="G39" s="64">
        <v>0</v>
      </c>
      <c r="H39" s="64">
        <v>10</v>
      </c>
      <c r="I39" s="64">
        <v>0</v>
      </c>
      <c r="J39" s="64">
        <v>10</v>
      </c>
      <c r="K39" s="64">
        <v>15</v>
      </c>
      <c r="L39" s="64">
        <v>10</v>
      </c>
      <c r="M39" s="64">
        <v>0</v>
      </c>
      <c r="N39" s="64">
        <v>0</v>
      </c>
      <c r="O39" s="64">
        <v>10</v>
      </c>
      <c r="P39" s="64">
        <v>0</v>
      </c>
      <c r="Q39" s="95">
        <f t="shared" si="1"/>
        <v>65</v>
      </c>
      <c r="R39" s="95">
        <f t="shared" si="2"/>
        <v>5.416666666666667</v>
      </c>
      <c r="S39" s="19"/>
    </row>
    <row r="40" spans="1:19" ht="12.75" customHeight="1" x14ac:dyDescent="0.2">
      <c r="A40" s="148"/>
      <c r="B40" s="94" t="s">
        <v>136</v>
      </c>
      <c r="C40" s="70">
        <v>9</v>
      </c>
      <c r="D40" s="95">
        <f t="shared" si="0"/>
        <v>108</v>
      </c>
      <c r="E40" s="64">
        <v>15</v>
      </c>
      <c r="F40" s="64"/>
      <c r="G40" s="64">
        <v>0</v>
      </c>
      <c r="H40" s="64">
        <v>15</v>
      </c>
      <c r="I40" s="64">
        <v>0</v>
      </c>
      <c r="J40" s="64">
        <v>15</v>
      </c>
      <c r="K40" s="64">
        <v>20</v>
      </c>
      <c r="L40" s="64">
        <v>15</v>
      </c>
      <c r="M40" s="64">
        <v>0</v>
      </c>
      <c r="N40" s="64">
        <v>0</v>
      </c>
      <c r="O40" s="64">
        <v>15</v>
      </c>
      <c r="P40" s="64">
        <v>0</v>
      </c>
      <c r="Q40" s="95">
        <f t="shared" si="1"/>
        <v>95</v>
      </c>
      <c r="R40" s="95">
        <f t="shared" si="2"/>
        <v>7.916666666666667</v>
      </c>
      <c r="S40" s="19"/>
    </row>
    <row r="41" spans="1:19" ht="12.75" customHeight="1" x14ac:dyDescent="0.2">
      <c r="A41" s="148" t="s">
        <v>12</v>
      </c>
      <c r="B41" s="94" t="s">
        <v>135</v>
      </c>
      <c r="C41" s="70">
        <v>6</v>
      </c>
      <c r="D41" s="95">
        <f t="shared" si="0"/>
        <v>72</v>
      </c>
      <c r="E41" s="64">
        <v>0</v>
      </c>
      <c r="F41" s="64">
        <v>5</v>
      </c>
      <c r="G41" s="64">
        <v>21.2</v>
      </c>
      <c r="H41" s="64">
        <v>0</v>
      </c>
      <c r="I41" s="64">
        <v>5</v>
      </c>
      <c r="J41" s="64">
        <v>5</v>
      </c>
      <c r="K41" s="64"/>
      <c r="L41" s="64">
        <v>21</v>
      </c>
      <c r="M41" s="64">
        <v>6.2</v>
      </c>
      <c r="N41" s="64">
        <v>5</v>
      </c>
      <c r="O41" s="64"/>
      <c r="P41" s="64">
        <v>5</v>
      </c>
      <c r="Q41" s="95">
        <f t="shared" si="1"/>
        <v>73.400000000000006</v>
      </c>
      <c r="R41" s="95">
        <f t="shared" si="2"/>
        <v>6.1166666666666671</v>
      </c>
      <c r="S41" s="19"/>
    </row>
    <row r="42" spans="1:19" ht="12.75" customHeight="1" x14ac:dyDescent="0.2">
      <c r="A42" s="148"/>
      <c r="B42" s="94" t="s">
        <v>136</v>
      </c>
      <c r="C42" s="70">
        <v>9</v>
      </c>
      <c r="D42" s="95">
        <f t="shared" si="0"/>
        <v>108</v>
      </c>
      <c r="E42" s="64">
        <v>0</v>
      </c>
      <c r="F42" s="64">
        <v>8</v>
      </c>
      <c r="G42" s="64">
        <v>22.7</v>
      </c>
      <c r="H42" s="64">
        <v>0</v>
      </c>
      <c r="I42" s="64">
        <v>8</v>
      </c>
      <c r="J42" s="64">
        <v>8</v>
      </c>
      <c r="K42" s="64"/>
      <c r="L42" s="64">
        <v>24</v>
      </c>
      <c r="M42" s="64">
        <v>7.7</v>
      </c>
      <c r="N42" s="64">
        <v>8</v>
      </c>
      <c r="O42" s="64"/>
      <c r="P42" s="64">
        <v>8</v>
      </c>
      <c r="Q42" s="95">
        <f t="shared" si="1"/>
        <v>94.4</v>
      </c>
      <c r="R42" s="95">
        <f t="shared" si="2"/>
        <v>7.8666666666666671</v>
      </c>
      <c r="S42" s="19"/>
    </row>
    <row r="43" spans="1:19" ht="12.75" customHeight="1" x14ac:dyDescent="0.2">
      <c r="A43" s="149" t="s">
        <v>50</v>
      </c>
      <c r="B43" s="94" t="s">
        <v>135</v>
      </c>
      <c r="C43" s="70">
        <v>18</v>
      </c>
      <c r="D43" s="95">
        <f t="shared" si="0"/>
        <v>216</v>
      </c>
      <c r="E43" s="64">
        <v>7.3</v>
      </c>
      <c r="F43" s="64">
        <v>12.4</v>
      </c>
      <c r="G43" s="64">
        <v>27.5</v>
      </c>
      <c r="H43" s="64">
        <v>25.4</v>
      </c>
      <c r="I43" s="59">
        <v>13.2</v>
      </c>
      <c r="J43" s="64">
        <v>17.5</v>
      </c>
      <c r="K43" s="64">
        <v>27.8</v>
      </c>
      <c r="L43" s="64">
        <v>18.5</v>
      </c>
      <c r="M43" s="64">
        <v>28.2</v>
      </c>
      <c r="N43" s="64">
        <v>13.7</v>
      </c>
      <c r="O43" s="64">
        <v>15.2</v>
      </c>
      <c r="P43" s="64">
        <v>13.6</v>
      </c>
      <c r="Q43" s="95">
        <f t="shared" si="1"/>
        <v>220.3</v>
      </c>
      <c r="R43" s="95">
        <f t="shared" si="2"/>
        <v>18.358333333333334</v>
      </c>
      <c r="S43" s="63"/>
    </row>
    <row r="44" spans="1:19" ht="12.75" customHeight="1" x14ac:dyDescent="0.2">
      <c r="A44" s="149"/>
      <c r="B44" s="94" t="s">
        <v>136</v>
      </c>
      <c r="C44" s="70">
        <v>21</v>
      </c>
      <c r="D44" s="95">
        <f t="shared" si="0"/>
        <v>252</v>
      </c>
      <c r="E44" s="64">
        <v>8.6999999999999993</v>
      </c>
      <c r="F44" s="64">
        <v>14.2</v>
      </c>
      <c r="G44" s="64">
        <v>29.6</v>
      </c>
      <c r="H44" s="64">
        <v>32.1</v>
      </c>
      <c r="I44" s="59">
        <v>16</v>
      </c>
      <c r="J44" s="64">
        <v>20</v>
      </c>
      <c r="K44" s="64">
        <v>29</v>
      </c>
      <c r="L44" s="64">
        <v>21.9</v>
      </c>
      <c r="M44" s="64">
        <v>32</v>
      </c>
      <c r="N44" s="64">
        <v>16</v>
      </c>
      <c r="O44" s="64">
        <v>18.5</v>
      </c>
      <c r="P44" s="64">
        <v>14.5</v>
      </c>
      <c r="Q44" s="95">
        <f t="shared" si="1"/>
        <v>252.49999999999997</v>
      </c>
      <c r="R44" s="95">
        <f t="shared" si="2"/>
        <v>21.041666666666664</v>
      </c>
      <c r="S44" s="63"/>
    </row>
    <row r="45" spans="1:19" ht="12.75" customHeight="1" x14ac:dyDescent="0.2">
      <c r="A45" s="149" t="s">
        <v>166</v>
      </c>
      <c r="B45" s="94" t="s">
        <v>135</v>
      </c>
      <c r="C45" s="70">
        <v>9</v>
      </c>
      <c r="D45" s="95">
        <f t="shared" si="0"/>
        <v>108</v>
      </c>
      <c r="E45" s="64">
        <v>9</v>
      </c>
      <c r="F45" s="64">
        <v>16</v>
      </c>
      <c r="G45" s="64">
        <v>8.9</v>
      </c>
      <c r="H45" s="64">
        <v>8</v>
      </c>
      <c r="I45" s="64">
        <v>9.6</v>
      </c>
      <c r="J45" s="64">
        <v>4.8</v>
      </c>
      <c r="K45" s="64">
        <v>13.6</v>
      </c>
      <c r="L45" s="64">
        <v>4.8</v>
      </c>
      <c r="M45" s="64">
        <v>7.8</v>
      </c>
      <c r="N45" s="64">
        <v>8.8000000000000007</v>
      </c>
      <c r="O45" s="64">
        <v>13.7</v>
      </c>
      <c r="P45" s="64">
        <v>15.8</v>
      </c>
      <c r="Q45" s="95">
        <f t="shared" si="1"/>
        <v>120.79999999999998</v>
      </c>
      <c r="R45" s="95">
        <f t="shared" si="2"/>
        <v>10.066666666666665</v>
      </c>
      <c r="S45" s="63"/>
    </row>
    <row r="46" spans="1:19" ht="12.75" customHeight="1" x14ac:dyDescent="0.2">
      <c r="A46" s="149"/>
      <c r="B46" s="94" t="s">
        <v>136</v>
      </c>
      <c r="C46" s="70">
        <v>11</v>
      </c>
      <c r="D46" s="95">
        <f t="shared" si="0"/>
        <v>132</v>
      </c>
      <c r="E46" s="64">
        <v>12</v>
      </c>
      <c r="F46" s="64">
        <v>21.4</v>
      </c>
      <c r="G46" s="64">
        <v>12.4</v>
      </c>
      <c r="H46" s="64">
        <v>8</v>
      </c>
      <c r="I46" s="64">
        <v>14</v>
      </c>
      <c r="J46" s="64">
        <v>8</v>
      </c>
      <c r="K46" s="64">
        <v>18.100000000000001</v>
      </c>
      <c r="L46" s="64">
        <v>8</v>
      </c>
      <c r="M46" s="64">
        <v>11.6</v>
      </c>
      <c r="N46" s="64">
        <v>13</v>
      </c>
      <c r="O46" s="64">
        <v>17.899999999999999</v>
      </c>
      <c r="P46" s="64">
        <v>19.2</v>
      </c>
      <c r="Q46" s="95">
        <f t="shared" si="1"/>
        <v>163.6</v>
      </c>
      <c r="R46" s="95">
        <f t="shared" si="2"/>
        <v>13.633333333333333</v>
      </c>
      <c r="S46" s="63"/>
    </row>
    <row r="47" spans="1:19" ht="12.75" customHeight="1" x14ac:dyDescent="0.2">
      <c r="A47" s="147" t="s">
        <v>3</v>
      </c>
      <c r="B47" s="97" t="s">
        <v>135</v>
      </c>
      <c r="C47" s="98">
        <v>24</v>
      </c>
      <c r="D47" s="95">
        <f t="shared" si="0"/>
        <v>288</v>
      </c>
      <c r="E47" s="59">
        <v>40</v>
      </c>
      <c r="F47" s="59">
        <v>28</v>
      </c>
      <c r="G47" s="59">
        <v>17.8</v>
      </c>
      <c r="H47" s="59">
        <v>22.9</v>
      </c>
      <c r="I47" s="59">
        <v>0</v>
      </c>
      <c r="J47" s="59">
        <v>0</v>
      </c>
      <c r="K47" s="59">
        <v>15.9</v>
      </c>
      <c r="L47" s="59">
        <v>44.8</v>
      </c>
      <c r="M47" s="59">
        <v>17.5</v>
      </c>
      <c r="N47" s="59">
        <v>31.7</v>
      </c>
      <c r="O47" s="59"/>
      <c r="P47" s="59">
        <v>40</v>
      </c>
      <c r="Q47" s="95">
        <f t="shared" si="1"/>
        <v>258.60000000000002</v>
      </c>
      <c r="R47" s="95">
        <f t="shared" si="2"/>
        <v>21.55</v>
      </c>
      <c r="S47" s="63"/>
    </row>
    <row r="48" spans="1:19" ht="12.75" customHeight="1" x14ac:dyDescent="0.2">
      <c r="A48" s="147"/>
      <c r="B48" s="97" t="s">
        <v>136</v>
      </c>
      <c r="C48" s="98">
        <v>24</v>
      </c>
      <c r="D48" s="95">
        <f t="shared" si="0"/>
        <v>288</v>
      </c>
      <c r="E48" s="59">
        <v>40</v>
      </c>
      <c r="F48" s="59">
        <v>31.2</v>
      </c>
      <c r="G48" s="59">
        <v>24</v>
      </c>
      <c r="H48" s="59">
        <v>40.799999999999997</v>
      </c>
      <c r="I48" s="59">
        <v>0</v>
      </c>
      <c r="J48" s="59">
        <v>0</v>
      </c>
      <c r="K48" s="59">
        <v>18.2</v>
      </c>
      <c r="L48" s="59">
        <v>48</v>
      </c>
      <c r="M48" s="59">
        <v>20.9</v>
      </c>
      <c r="N48" s="59">
        <v>44.4</v>
      </c>
      <c r="O48" s="59"/>
      <c r="P48" s="59">
        <v>40</v>
      </c>
      <c r="Q48" s="95">
        <f t="shared" si="1"/>
        <v>307.5</v>
      </c>
      <c r="R48" s="95">
        <f t="shared" si="2"/>
        <v>25.625</v>
      </c>
      <c r="S48" s="63"/>
    </row>
    <row r="49" spans="1:19" ht="12.75" customHeight="1" x14ac:dyDescent="0.2">
      <c r="A49" s="147" t="s">
        <v>6</v>
      </c>
      <c r="B49" s="94" t="s">
        <v>135</v>
      </c>
      <c r="C49" s="70">
        <v>18</v>
      </c>
      <c r="D49" s="95">
        <f t="shared" si="0"/>
        <v>216</v>
      </c>
      <c r="E49" s="64">
        <v>16.600000000000001</v>
      </c>
      <c r="F49" s="64">
        <v>23.5</v>
      </c>
      <c r="G49" s="59">
        <v>17.600000000000001</v>
      </c>
      <c r="H49" s="64">
        <v>28.3</v>
      </c>
      <c r="I49" s="64">
        <v>10</v>
      </c>
      <c r="J49" s="64">
        <v>28</v>
      </c>
      <c r="K49" s="59">
        <v>19</v>
      </c>
      <c r="L49" s="64">
        <v>15.6</v>
      </c>
      <c r="M49" s="64">
        <v>27.1</v>
      </c>
      <c r="N49" s="64">
        <v>16.100000000000001</v>
      </c>
      <c r="O49" s="64">
        <v>22</v>
      </c>
      <c r="P49" s="64">
        <v>28.6</v>
      </c>
      <c r="Q49" s="95">
        <f t="shared" si="1"/>
        <v>252.4</v>
      </c>
      <c r="R49" s="95">
        <f t="shared" si="2"/>
        <v>21.033333333333335</v>
      </c>
      <c r="S49" s="19"/>
    </row>
    <row r="50" spans="1:19" ht="12.75" customHeight="1" x14ac:dyDescent="0.2">
      <c r="A50" s="147"/>
      <c r="B50" s="94" t="s">
        <v>136</v>
      </c>
      <c r="C50" s="70">
        <v>21</v>
      </c>
      <c r="D50" s="95">
        <f t="shared" si="0"/>
        <v>252</v>
      </c>
      <c r="E50" s="64">
        <v>17.5</v>
      </c>
      <c r="F50" s="64">
        <v>23.5</v>
      </c>
      <c r="G50" s="59">
        <v>18.100000000000001</v>
      </c>
      <c r="H50" s="64">
        <v>29.5</v>
      </c>
      <c r="I50" s="64">
        <v>10</v>
      </c>
      <c r="J50" s="64">
        <v>28.5</v>
      </c>
      <c r="K50" s="59">
        <v>19</v>
      </c>
      <c r="L50" s="64">
        <v>16.5</v>
      </c>
      <c r="M50" s="64">
        <v>27.6</v>
      </c>
      <c r="N50" s="64">
        <v>17</v>
      </c>
      <c r="O50" s="64">
        <v>22</v>
      </c>
      <c r="P50" s="64">
        <v>29.5</v>
      </c>
      <c r="Q50" s="95">
        <f t="shared" si="1"/>
        <v>258.7</v>
      </c>
      <c r="R50" s="95">
        <f t="shared" si="2"/>
        <v>21.558333333333334</v>
      </c>
      <c r="S50" s="19"/>
    </row>
    <row r="51" spans="1:19" ht="12.75" customHeight="1" x14ac:dyDescent="0.2">
      <c r="A51" s="147" t="s">
        <v>21</v>
      </c>
      <c r="B51" s="97" t="s">
        <v>135</v>
      </c>
      <c r="C51" s="92">
        <v>0.6</v>
      </c>
      <c r="D51" s="95">
        <f t="shared" si="0"/>
        <v>7.1999999999999993</v>
      </c>
      <c r="E51" s="59"/>
      <c r="F51" s="59"/>
      <c r="G51" s="59">
        <v>1.2</v>
      </c>
      <c r="H51" s="59"/>
      <c r="I51" s="59">
        <v>1.2</v>
      </c>
      <c r="J51" s="59">
        <v>1.2</v>
      </c>
      <c r="K51" s="59"/>
      <c r="L51" s="59">
        <v>1.2</v>
      </c>
      <c r="M51" s="59">
        <v>1.2</v>
      </c>
      <c r="N51" s="59"/>
      <c r="O51" s="59"/>
      <c r="P51" s="59">
        <v>1.2</v>
      </c>
      <c r="Q51" s="95">
        <f t="shared" si="1"/>
        <v>7.2</v>
      </c>
      <c r="R51" s="95">
        <f t="shared" si="2"/>
        <v>0.6</v>
      </c>
      <c r="S51" s="63"/>
    </row>
    <row r="52" spans="1:19" ht="12.75" customHeight="1" x14ac:dyDescent="0.2">
      <c r="A52" s="147"/>
      <c r="B52" s="97" t="s">
        <v>136</v>
      </c>
      <c r="C52" s="92">
        <v>1.2</v>
      </c>
      <c r="D52" s="95">
        <f t="shared" si="0"/>
        <v>14.399999999999999</v>
      </c>
      <c r="E52" s="59"/>
      <c r="F52" s="59"/>
      <c r="G52" s="59">
        <v>1.2</v>
      </c>
      <c r="H52" s="59"/>
      <c r="I52" s="59">
        <v>1.2</v>
      </c>
      <c r="J52" s="59">
        <v>1.2</v>
      </c>
      <c r="K52" s="59"/>
      <c r="L52" s="59">
        <v>1.2</v>
      </c>
      <c r="M52" s="59">
        <v>1.2</v>
      </c>
      <c r="N52" s="59"/>
      <c r="O52" s="59"/>
      <c r="P52" s="59">
        <v>1.2</v>
      </c>
      <c r="Q52" s="95">
        <f t="shared" si="1"/>
        <v>7.2</v>
      </c>
      <c r="R52" s="95">
        <f t="shared" si="2"/>
        <v>0.6</v>
      </c>
      <c r="S52" s="63"/>
    </row>
    <row r="53" spans="1:19" ht="12.75" customHeight="1" x14ac:dyDescent="0.2">
      <c r="A53" s="148" t="s">
        <v>213</v>
      </c>
      <c r="B53" s="94" t="s">
        <v>135</v>
      </c>
      <c r="C53" s="93">
        <v>0.6</v>
      </c>
      <c r="D53" s="95">
        <f t="shared" si="0"/>
        <v>7.1999999999999993</v>
      </c>
      <c r="E53" s="64">
        <v>2.4</v>
      </c>
      <c r="F53" s="64">
        <v>0</v>
      </c>
      <c r="G53" s="64"/>
      <c r="H53" s="64">
        <v>2.4</v>
      </c>
      <c r="I53" s="64"/>
      <c r="J53" s="64"/>
      <c r="K53" s="64"/>
      <c r="L53" s="64"/>
      <c r="M53" s="64"/>
      <c r="N53" s="64">
        <v>2.4</v>
      </c>
      <c r="O53" s="64"/>
      <c r="P53" s="64"/>
      <c r="Q53" s="95">
        <f t="shared" si="1"/>
        <v>7.1999999999999993</v>
      </c>
      <c r="R53" s="95">
        <f t="shared" si="2"/>
        <v>0.6</v>
      </c>
      <c r="S53" s="19"/>
    </row>
    <row r="54" spans="1:19" ht="12.75" customHeight="1" x14ac:dyDescent="0.2">
      <c r="A54" s="148"/>
      <c r="B54" s="94" t="s">
        <v>136</v>
      </c>
      <c r="C54" s="93">
        <v>0.72</v>
      </c>
      <c r="D54" s="95">
        <f t="shared" si="0"/>
        <v>8.64</v>
      </c>
      <c r="E54" s="64">
        <v>2.4</v>
      </c>
      <c r="F54" s="64">
        <v>0</v>
      </c>
      <c r="G54" s="64"/>
      <c r="H54" s="64">
        <v>2.4</v>
      </c>
      <c r="I54" s="64"/>
      <c r="J54" s="64"/>
      <c r="K54" s="64"/>
      <c r="L54" s="64"/>
      <c r="M54" s="64"/>
      <c r="N54" s="64">
        <v>2.4</v>
      </c>
      <c r="O54" s="64"/>
      <c r="P54" s="64"/>
      <c r="Q54" s="95">
        <f t="shared" si="1"/>
        <v>7.1999999999999993</v>
      </c>
      <c r="R54" s="95">
        <f t="shared" si="2"/>
        <v>0.6</v>
      </c>
      <c r="S54" s="19"/>
    </row>
    <row r="55" spans="1:19" ht="12.75" customHeight="1" x14ac:dyDescent="0.2">
      <c r="A55" s="148" t="s">
        <v>167</v>
      </c>
      <c r="B55" s="94" t="s">
        <v>135</v>
      </c>
      <c r="C55" s="93">
        <v>1.2</v>
      </c>
      <c r="D55" s="95">
        <f t="shared" si="0"/>
        <v>14.399999999999999</v>
      </c>
      <c r="E55" s="64">
        <v>0</v>
      </c>
      <c r="F55" s="64">
        <v>4</v>
      </c>
      <c r="G55" s="64">
        <v>0</v>
      </c>
      <c r="H55" s="64"/>
      <c r="I55" s="64"/>
      <c r="J55" s="64">
        <v>0</v>
      </c>
      <c r="K55" s="64">
        <v>4</v>
      </c>
      <c r="L55" s="64"/>
      <c r="M55" s="64">
        <v>4</v>
      </c>
      <c r="N55" s="64"/>
      <c r="O55" s="64">
        <v>4</v>
      </c>
      <c r="P55" s="64"/>
      <c r="Q55" s="95">
        <f t="shared" si="1"/>
        <v>16</v>
      </c>
      <c r="R55" s="95">
        <f t="shared" si="2"/>
        <v>1.3333333333333333</v>
      </c>
      <c r="S55" s="19"/>
    </row>
    <row r="56" spans="1:19" ht="12.75" customHeight="1" x14ac:dyDescent="0.2">
      <c r="A56" s="148"/>
      <c r="B56" s="94" t="s">
        <v>136</v>
      </c>
      <c r="C56" s="93">
        <v>1.2</v>
      </c>
      <c r="D56" s="95">
        <f t="shared" si="0"/>
        <v>14.399999999999999</v>
      </c>
      <c r="E56" s="64">
        <v>0</v>
      </c>
      <c r="F56" s="64">
        <v>4</v>
      </c>
      <c r="G56" s="64">
        <v>0</v>
      </c>
      <c r="H56" s="64"/>
      <c r="I56" s="64"/>
      <c r="J56" s="64">
        <v>0</v>
      </c>
      <c r="K56" s="64">
        <v>4</v>
      </c>
      <c r="L56" s="64"/>
      <c r="M56" s="64">
        <v>4</v>
      </c>
      <c r="N56" s="64"/>
      <c r="O56" s="64">
        <v>4</v>
      </c>
      <c r="P56" s="64"/>
      <c r="Q56" s="95">
        <f t="shared" si="1"/>
        <v>16</v>
      </c>
      <c r="R56" s="95">
        <f t="shared" si="2"/>
        <v>1.3333333333333333</v>
      </c>
      <c r="S56" s="19"/>
    </row>
    <row r="57" spans="1:19" ht="12.75" customHeight="1" x14ac:dyDescent="0.2">
      <c r="A57" s="156" t="s">
        <v>212</v>
      </c>
      <c r="B57" s="94" t="s">
        <v>135</v>
      </c>
      <c r="C57" s="70">
        <v>1.8</v>
      </c>
      <c r="D57" s="95">
        <f t="shared" si="0"/>
        <v>21.6</v>
      </c>
      <c r="E57" s="64">
        <v>1.8</v>
      </c>
      <c r="F57" s="64">
        <v>1.8</v>
      </c>
      <c r="G57" s="64">
        <v>1.8</v>
      </c>
      <c r="H57" s="64">
        <v>1.8</v>
      </c>
      <c r="I57" s="64">
        <v>1.8</v>
      </c>
      <c r="J57" s="64">
        <v>1.8</v>
      </c>
      <c r="K57" s="64">
        <v>1.8</v>
      </c>
      <c r="L57" s="64">
        <v>1.8</v>
      </c>
      <c r="M57" s="64">
        <v>1.8</v>
      </c>
      <c r="N57" s="64">
        <v>1.8</v>
      </c>
      <c r="O57" s="64">
        <v>1.8</v>
      </c>
      <c r="P57" s="64">
        <v>1.8</v>
      </c>
      <c r="Q57" s="95">
        <f t="shared" si="1"/>
        <v>21.600000000000005</v>
      </c>
      <c r="R57" s="95">
        <f t="shared" si="2"/>
        <v>1.8000000000000005</v>
      </c>
      <c r="S57" s="19"/>
    </row>
    <row r="58" spans="1:19" ht="12.75" customHeight="1" x14ac:dyDescent="0.2">
      <c r="A58" s="156"/>
      <c r="B58" s="94" t="s">
        <v>136</v>
      </c>
      <c r="C58" s="70">
        <v>3</v>
      </c>
      <c r="D58" s="95">
        <f t="shared" si="0"/>
        <v>36</v>
      </c>
      <c r="E58" s="64">
        <v>3</v>
      </c>
      <c r="F58" s="64">
        <v>3</v>
      </c>
      <c r="G58" s="64">
        <v>3</v>
      </c>
      <c r="H58" s="64">
        <v>3</v>
      </c>
      <c r="I58" s="64">
        <v>3</v>
      </c>
      <c r="J58" s="64">
        <v>3</v>
      </c>
      <c r="K58" s="64">
        <v>3</v>
      </c>
      <c r="L58" s="64">
        <v>3</v>
      </c>
      <c r="M58" s="64">
        <v>3</v>
      </c>
      <c r="N58" s="64">
        <v>3</v>
      </c>
      <c r="O58" s="64">
        <v>3</v>
      </c>
      <c r="P58" s="64">
        <v>3</v>
      </c>
      <c r="Q58" s="95">
        <f t="shared" si="1"/>
        <v>36</v>
      </c>
      <c r="R58" s="95">
        <f t="shared" si="2"/>
        <v>3</v>
      </c>
      <c r="S58" s="19"/>
    </row>
    <row r="59" spans="1:19" x14ac:dyDescent="0.2">
      <c r="A59" s="156" t="s">
        <v>137</v>
      </c>
      <c r="B59" s="94" t="s">
        <v>135</v>
      </c>
      <c r="C59" s="70">
        <v>1.2</v>
      </c>
      <c r="D59" s="95">
        <f t="shared" si="0"/>
        <v>14.399999999999999</v>
      </c>
      <c r="E59" s="64">
        <v>1.2</v>
      </c>
      <c r="F59" s="64">
        <v>1.2</v>
      </c>
      <c r="G59" s="64">
        <v>1.2</v>
      </c>
      <c r="H59" s="64">
        <v>1.2</v>
      </c>
      <c r="I59" s="64">
        <v>1.2</v>
      </c>
      <c r="J59" s="64">
        <v>1.2</v>
      </c>
      <c r="K59" s="64">
        <v>1.2</v>
      </c>
      <c r="L59" s="64">
        <v>1.2</v>
      </c>
      <c r="M59" s="64">
        <v>1.2</v>
      </c>
      <c r="N59" s="64">
        <v>1.2</v>
      </c>
      <c r="O59" s="64">
        <v>1.2</v>
      </c>
      <c r="P59" s="64">
        <v>1.2</v>
      </c>
      <c r="Q59" s="95">
        <f t="shared" si="1"/>
        <v>14.399999999999997</v>
      </c>
      <c r="R59" s="95">
        <f t="shared" si="2"/>
        <v>1.1999999999999997</v>
      </c>
    </row>
    <row r="60" spans="1:19" x14ac:dyDescent="0.2">
      <c r="A60" s="156"/>
      <c r="B60" s="94" t="s">
        <v>136</v>
      </c>
      <c r="C60" s="70">
        <v>1.2</v>
      </c>
      <c r="D60" s="95">
        <f t="shared" si="0"/>
        <v>14.399999999999999</v>
      </c>
      <c r="E60" s="64">
        <v>1.2</v>
      </c>
      <c r="F60" s="64">
        <v>1.2</v>
      </c>
      <c r="G60" s="64">
        <v>1.2</v>
      </c>
      <c r="H60" s="64">
        <v>1.2</v>
      </c>
      <c r="I60" s="64">
        <v>1.2</v>
      </c>
      <c r="J60" s="64">
        <v>1.2</v>
      </c>
      <c r="K60" s="64">
        <v>1.2</v>
      </c>
      <c r="L60" s="64">
        <v>1.2</v>
      </c>
      <c r="M60" s="64">
        <v>1.2</v>
      </c>
      <c r="N60" s="64">
        <v>1.2</v>
      </c>
      <c r="O60" s="64">
        <v>1.2</v>
      </c>
      <c r="P60" s="64">
        <v>1.2</v>
      </c>
      <c r="Q60" s="95">
        <f t="shared" si="1"/>
        <v>14.399999999999997</v>
      </c>
      <c r="R60" s="95">
        <f t="shared" si="2"/>
        <v>1.1999999999999997</v>
      </c>
    </row>
  </sheetData>
  <mergeCells count="48">
    <mergeCell ref="O3:O4"/>
    <mergeCell ref="P3:P4"/>
    <mergeCell ref="A1:R1"/>
    <mergeCell ref="A57:A58"/>
    <mergeCell ref="A59:A60"/>
    <mergeCell ref="A25:A26"/>
    <mergeCell ref="A27:A28"/>
    <mergeCell ref="A37:A38"/>
    <mergeCell ref="A35:A36"/>
    <mergeCell ref="G3:G4"/>
    <mergeCell ref="I3:I4"/>
    <mergeCell ref="J3:J4"/>
    <mergeCell ref="A19:A20"/>
    <mergeCell ref="B3:B4"/>
    <mergeCell ref="A15:A16"/>
    <mergeCell ref="E3:E4"/>
    <mergeCell ref="F3:F4"/>
    <mergeCell ref="D3:D4"/>
    <mergeCell ref="A5:A6"/>
    <mergeCell ref="A7:A8"/>
    <mergeCell ref="A49:A50"/>
    <mergeCell ref="A9:A10"/>
    <mergeCell ref="A11:A12"/>
    <mergeCell ref="A13:A14"/>
    <mergeCell ref="A21:A22"/>
    <mergeCell ref="A17:A18"/>
    <mergeCell ref="A39:A40"/>
    <mergeCell ref="A31:A32"/>
    <mergeCell ref="M3:M4"/>
    <mergeCell ref="N3:N4"/>
    <mergeCell ref="A2:R2"/>
    <mergeCell ref="K3:K4"/>
    <mergeCell ref="L3:L4"/>
    <mergeCell ref="A3:A4"/>
    <mergeCell ref="Q3:Q4"/>
    <mergeCell ref="R3:R4"/>
    <mergeCell ref="C3:C4"/>
    <mergeCell ref="H3:H4"/>
    <mergeCell ref="A51:A52"/>
    <mergeCell ref="A53:A54"/>
    <mergeCell ref="A55:A56"/>
    <mergeCell ref="A23:A24"/>
    <mergeCell ref="A29:A30"/>
    <mergeCell ref="A33:A34"/>
    <mergeCell ref="A47:A48"/>
    <mergeCell ref="A45:A46"/>
    <mergeCell ref="A41:A42"/>
    <mergeCell ref="A43:A44"/>
  </mergeCells>
  <pageMargins left="0.11811023622047245" right="0" top="0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H7" sqref="H7"/>
    </sheetView>
  </sheetViews>
  <sheetFormatPr defaultRowHeight="12.75" x14ac:dyDescent="0.2"/>
  <cols>
    <col min="1" max="1" width="33" customWidth="1"/>
    <col min="2" max="2" width="29" customWidth="1"/>
    <col min="3" max="5" width="20.7109375" customWidth="1"/>
  </cols>
  <sheetData>
    <row r="1" spans="1:5" ht="22.5" customHeight="1" x14ac:dyDescent="0.25">
      <c r="A1" s="162" t="s">
        <v>376</v>
      </c>
      <c r="B1" s="162"/>
      <c r="C1" s="162"/>
      <c r="D1" s="162"/>
      <c r="E1" s="162"/>
    </row>
    <row r="2" spans="1:5" ht="22.5" customHeight="1" x14ac:dyDescent="0.25">
      <c r="C2" s="163" t="s">
        <v>144</v>
      </c>
      <c r="D2" s="163"/>
      <c r="E2" s="163"/>
    </row>
    <row r="3" spans="1:5" ht="15.75" customHeight="1" x14ac:dyDescent="0.25">
      <c r="C3" s="49"/>
      <c r="D3" s="163" t="s">
        <v>159</v>
      </c>
      <c r="E3" s="163"/>
    </row>
    <row r="4" spans="1:5" ht="62.25" customHeight="1" x14ac:dyDescent="0.2">
      <c r="A4" s="166" t="s">
        <v>143</v>
      </c>
      <c r="B4" s="166"/>
      <c r="C4" s="166"/>
      <c r="D4" s="166"/>
      <c r="E4" s="166"/>
    </row>
    <row r="5" spans="1:5" ht="24" customHeight="1" x14ac:dyDescent="0.25">
      <c r="A5" s="164" t="s">
        <v>43</v>
      </c>
      <c r="B5" s="164" t="s">
        <v>41</v>
      </c>
      <c r="C5" s="153" t="s">
        <v>62</v>
      </c>
      <c r="D5" s="153"/>
      <c r="E5" s="153"/>
    </row>
    <row r="6" spans="1:5" ht="31.5" customHeight="1" x14ac:dyDescent="0.25">
      <c r="A6" s="165"/>
      <c r="B6" s="165"/>
      <c r="C6" s="5" t="s">
        <v>86</v>
      </c>
      <c r="D6" s="7" t="s">
        <v>63</v>
      </c>
      <c r="E6" s="6" t="s">
        <v>148</v>
      </c>
    </row>
    <row r="7" spans="1:5" ht="36" customHeight="1" x14ac:dyDescent="0.35">
      <c r="A7" s="5" t="s">
        <v>125</v>
      </c>
      <c r="B7" s="8">
        <v>0.25</v>
      </c>
      <c r="C7" s="50">
        <v>450</v>
      </c>
      <c r="D7" s="9">
        <v>587.5</v>
      </c>
      <c r="E7" s="9">
        <v>680</v>
      </c>
    </row>
    <row r="8" spans="1:5" ht="36" customHeight="1" x14ac:dyDescent="0.35">
      <c r="A8" s="5" t="s">
        <v>7</v>
      </c>
      <c r="B8" s="8">
        <v>0.35</v>
      </c>
      <c r="C8" s="50">
        <v>630</v>
      </c>
      <c r="D8" s="9">
        <v>822.5</v>
      </c>
      <c r="E8" s="9">
        <v>952</v>
      </c>
    </row>
    <row r="9" spans="1:5" ht="45" customHeight="1" x14ac:dyDescent="0.35">
      <c r="A9" s="5" t="s">
        <v>42</v>
      </c>
      <c r="B9" s="8">
        <v>0.6</v>
      </c>
      <c r="C9" s="10" t="s">
        <v>285</v>
      </c>
      <c r="D9" s="9">
        <f>SUM(D7:D8)</f>
        <v>1410</v>
      </c>
      <c r="E9" s="9">
        <f>SUM(E7:E8)</f>
        <v>1632</v>
      </c>
    </row>
    <row r="10" spans="1:5" ht="20.25" x14ac:dyDescent="0.3">
      <c r="B10" s="51"/>
    </row>
    <row r="11" spans="1:5" x14ac:dyDescent="0.2">
      <c r="A11" s="2" t="s">
        <v>54</v>
      </c>
      <c r="B11" s="2"/>
      <c r="C11" s="2">
        <v>32.4</v>
      </c>
      <c r="D11" s="2">
        <v>50.8</v>
      </c>
      <c r="E11" s="2">
        <v>54</v>
      </c>
    </row>
    <row r="12" spans="1:5" x14ac:dyDescent="0.2">
      <c r="A12" s="2" t="s">
        <v>55</v>
      </c>
      <c r="B12" s="2"/>
      <c r="C12" s="2">
        <v>36</v>
      </c>
      <c r="D12" s="2">
        <v>47.4</v>
      </c>
      <c r="E12" s="2">
        <v>55.2</v>
      </c>
    </row>
    <row r="13" spans="1:5" x14ac:dyDescent="0.2">
      <c r="A13" s="2" t="s">
        <v>56</v>
      </c>
      <c r="B13" s="2"/>
      <c r="C13" s="2">
        <v>156.6</v>
      </c>
      <c r="D13" s="2">
        <v>201</v>
      </c>
      <c r="E13" s="2">
        <v>229.8</v>
      </c>
    </row>
    <row r="15" spans="1:5" x14ac:dyDescent="0.2">
      <c r="D15" s="12"/>
      <c r="E15" s="12"/>
    </row>
    <row r="17" spans="3:3" x14ac:dyDescent="0.2">
      <c r="C17" s="13"/>
    </row>
  </sheetData>
  <mergeCells count="7">
    <mergeCell ref="A1:E1"/>
    <mergeCell ref="D3:E3"/>
    <mergeCell ref="A5:A6"/>
    <mergeCell ref="B5:B6"/>
    <mergeCell ref="C5:E5"/>
    <mergeCell ref="A4:E4"/>
    <mergeCell ref="C2:E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workbookViewId="0">
      <selection sqref="A1:C1"/>
    </sheetView>
  </sheetViews>
  <sheetFormatPr defaultRowHeight="12.75" x14ac:dyDescent="0.2"/>
  <cols>
    <col min="1" max="1" width="69.7109375" customWidth="1"/>
    <col min="2" max="2" width="27.28515625" customWidth="1"/>
    <col min="3" max="3" width="35.5703125" customWidth="1"/>
  </cols>
  <sheetData>
    <row r="1" spans="1:23" ht="15.75" x14ac:dyDescent="0.25">
      <c r="A1" s="162" t="s">
        <v>381</v>
      </c>
      <c r="B1" s="162"/>
      <c r="C1" s="162"/>
      <c r="D1" s="99"/>
      <c r="E1" s="99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15.75" x14ac:dyDescent="0.25">
      <c r="B2" s="173" t="s">
        <v>145</v>
      </c>
      <c r="C2" s="173"/>
      <c r="D2" s="173"/>
    </row>
    <row r="3" spans="1:23" ht="15.75" x14ac:dyDescent="0.25">
      <c r="A3" s="172" t="s">
        <v>207</v>
      </c>
      <c r="B3" s="172"/>
      <c r="C3" s="172"/>
      <c r="D3" s="48"/>
      <c r="E3" s="48"/>
    </row>
    <row r="4" spans="1:23" ht="29.25" customHeight="1" x14ac:dyDescent="0.25">
      <c r="A4" s="167" t="s">
        <v>146</v>
      </c>
      <c r="B4" s="167"/>
      <c r="C4" s="167"/>
      <c r="D4" s="52"/>
      <c r="E4" s="52"/>
      <c r="F4" s="52"/>
      <c r="G4" s="52"/>
    </row>
    <row r="5" spans="1:23" ht="15.75" x14ac:dyDescent="0.25">
      <c r="A5" s="170" t="s">
        <v>91</v>
      </c>
      <c r="B5" s="168"/>
      <c r="C5" s="169"/>
    </row>
    <row r="6" spans="1:23" ht="15.75" x14ac:dyDescent="0.25">
      <c r="A6" s="171"/>
      <c r="B6" s="5" t="s">
        <v>63</v>
      </c>
      <c r="C6" s="5" t="s">
        <v>147</v>
      </c>
    </row>
    <row r="7" spans="1:23" ht="54.6" customHeight="1" x14ac:dyDescent="0.25">
      <c r="A7" s="53" t="s">
        <v>149</v>
      </c>
      <c r="B7" s="11" t="s">
        <v>93</v>
      </c>
      <c r="C7" s="11" t="s">
        <v>94</v>
      </c>
    </row>
    <row r="8" spans="1:23" ht="54.6" customHeight="1" x14ac:dyDescent="0.25">
      <c r="A8" s="69" t="s">
        <v>150</v>
      </c>
      <c r="B8" s="11" t="s">
        <v>94</v>
      </c>
      <c r="C8" s="11" t="s">
        <v>97</v>
      </c>
    </row>
    <row r="9" spans="1:23" ht="54.6" customHeight="1" x14ac:dyDescent="0.25">
      <c r="A9" s="69" t="s">
        <v>151</v>
      </c>
      <c r="B9" s="11" t="s">
        <v>95</v>
      </c>
      <c r="C9" s="11" t="s">
        <v>96</v>
      </c>
    </row>
    <row r="10" spans="1:23" ht="54.6" customHeight="1" x14ac:dyDescent="0.25">
      <c r="A10" s="69" t="s">
        <v>152</v>
      </c>
      <c r="B10" s="11" t="s">
        <v>94</v>
      </c>
      <c r="C10" s="11" t="s">
        <v>97</v>
      </c>
    </row>
    <row r="11" spans="1:23" ht="54.6" customHeight="1" x14ac:dyDescent="0.25">
      <c r="A11" s="69" t="s">
        <v>153</v>
      </c>
      <c r="B11" s="11" t="s">
        <v>154</v>
      </c>
      <c r="C11" s="11" t="s">
        <v>98</v>
      </c>
    </row>
    <row r="12" spans="1:23" ht="54.6" customHeight="1" x14ac:dyDescent="0.25">
      <c r="A12" s="69" t="s">
        <v>92</v>
      </c>
      <c r="B12" s="11" t="s">
        <v>93</v>
      </c>
      <c r="C12" s="11" t="s">
        <v>99</v>
      </c>
    </row>
    <row r="13" spans="1:23" ht="54.6" customHeight="1" x14ac:dyDescent="0.25">
      <c r="A13" s="69" t="s">
        <v>68</v>
      </c>
      <c r="B13" s="11">
        <v>100</v>
      </c>
      <c r="C13" s="11">
        <v>100</v>
      </c>
    </row>
  </sheetData>
  <mergeCells count="6">
    <mergeCell ref="A1:C1"/>
    <mergeCell ref="A4:C4"/>
    <mergeCell ref="B5:C5"/>
    <mergeCell ref="A5:A6"/>
    <mergeCell ref="A3:C3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C1"/>
    </sheetView>
  </sheetViews>
  <sheetFormatPr defaultRowHeight="12.75" x14ac:dyDescent="0.2"/>
  <cols>
    <col min="1" max="1" width="33.140625" customWidth="1"/>
    <col min="2" max="2" width="42.140625" customWidth="1"/>
    <col min="3" max="3" width="47.28515625" customWidth="1"/>
  </cols>
  <sheetData>
    <row r="1" spans="1:5" ht="15.75" x14ac:dyDescent="0.25">
      <c r="A1" s="127" t="s">
        <v>382</v>
      </c>
      <c r="B1" s="127"/>
      <c r="C1" s="127"/>
    </row>
    <row r="2" spans="1:5" ht="15.75" x14ac:dyDescent="0.25">
      <c r="B2" s="66"/>
      <c r="C2" s="173" t="s">
        <v>145</v>
      </c>
      <c r="D2" s="173"/>
      <c r="E2" s="173"/>
    </row>
    <row r="3" spans="1:5" ht="15.75" x14ac:dyDescent="0.25">
      <c r="A3" s="67" t="s">
        <v>205</v>
      </c>
      <c r="B3" s="67"/>
      <c r="C3" s="68" t="s">
        <v>206</v>
      </c>
    </row>
    <row r="4" spans="1:5" ht="15.75" x14ac:dyDescent="0.25">
      <c r="A4" s="127" t="s">
        <v>158</v>
      </c>
      <c r="B4" s="127"/>
      <c r="C4" s="127"/>
    </row>
    <row r="5" spans="1:5" ht="74.45" customHeight="1" x14ac:dyDescent="0.25">
      <c r="A5" s="5" t="s">
        <v>155</v>
      </c>
      <c r="B5" s="5" t="s">
        <v>156</v>
      </c>
      <c r="C5" s="5" t="s">
        <v>148</v>
      </c>
    </row>
    <row r="6" spans="1:5" ht="74.45" customHeight="1" x14ac:dyDescent="0.3">
      <c r="A6" s="54" t="s">
        <v>157</v>
      </c>
      <c r="B6" s="55">
        <v>500</v>
      </c>
      <c r="C6" s="55">
        <v>550</v>
      </c>
    </row>
    <row r="7" spans="1:5" ht="74.45" customHeight="1" x14ac:dyDescent="0.3">
      <c r="A7" s="54" t="s">
        <v>7</v>
      </c>
      <c r="B7" s="55">
        <v>700</v>
      </c>
      <c r="C7" s="55">
        <v>800</v>
      </c>
    </row>
  </sheetData>
  <mergeCells count="3">
    <mergeCell ref="A4:C4"/>
    <mergeCell ref="C2:E2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2026по СанПин</vt:lpstr>
      <vt:lpstr>2026</vt:lpstr>
      <vt:lpstr>ведомость контроля  нетто</vt:lpstr>
      <vt:lpstr>суточ.кк</vt:lpstr>
      <vt:lpstr>масса порци</vt:lpstr>
      <vt:lpstr>суммарн.объем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User</cp:lastModifiedBy>
  <cp:lastPrinted>2026-08-26T02:22:26Z</cp:lastPrinted>
  <dcterms:created xsi:type="dcterms:W3CDTF">2009-01-25T03:14:27Z</dcterms:created>
  <dcterms:modified xsi:type="dcterms:W3CDTF">2026-08-28T00:57:32Z</dcterms:modified>
</cp:coreProperties>
</file>